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TOILE 2027\Parcours\PARCOURS CONDENSES\"/>
    </mc:Choice>
  </mc:AlternateContent>
  <xr:revisionPtr revIDLastSave="0" documentId="13_ncr:1_{95D94D97-AA69-4F78-BB65-73DBBFE36168}" xr6:coauthVersionLast="47" xr6:coauthVersionMax="47" xr10:uidLastSave="{00000000-0000-0000-0000-000000000000}"/>
  <bookViews>
    <workbookView xWindow="-19995" yWindow="-13980" windowWidth="19350" windowHeight="20415" xr2:uid="{C46E5719-2274-483F-80CE-A6D5AD174035}"/>
  </bookViews>
  <sheets>
    <sheet name="Feuil1" sheetId="2" r:id="rId1"/>
  </sheets>
  <definedNames>
    <definedName name="depart">Feuil1!$B$17</definedName>
    <definedName name="heuredépart">Feuil1!#REF!</definedName>
    <definedName name="km">Feuil1!#REF!</definedName>
    <definedName name="kmreel">Feuil1!$E$17</definedName>
  </definedNames>
  <calcPr calcId="191029"/>
</workbook>
</file>

<file path=xl/calcChain.xml><?xml version="1.0" encoding="utf-8"?>
<calcChain xmlns="http://schemas.openxmlformats.org/spreadsheetml/2006/main">
  <c r="E130" i="2" l="1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D18" i="2"/>
  <c r="C18" i="2"/>
  <c r="B18" i="2"/>
</calcChain>
</file>

<file path=xl/sharedStrings.xml><?xml version="1.0" encoding="utf-8"?>
<sst xmlns="http://schemas.openxmlformats.org/spreadsheetml/2006/main" count="329" uniqueCount="170">
  <si>
    <t>Routes</t>
  </si>
  <si>
    <t>Itinéraires</t>
  </si>
  <si>
    <t>Km</t>
  </si>
  <si>
    <t>Observations</t>
  </si>
  <si>
    <t>parcourus</t>
  </si>
  <si>
    <t>à parcourir</t>
  </si>
  <si>
    <t>GARD (30)</t>
  </si>
  <si>
    <t>Départ Fictif</t>
  </si>
  <si>
    <t>Horaires</t>
  </si>
  <si>
    <t>44 km/h</t>
  </si>
  <si>
    <t>Giratoire tout droit</t>
  </si>
  <si>
    <t>Carrefour à droite</t>
  </si>
  <si>
    <t>Carrefour tout droit</t>
  </si>
  <si>
    <t>Giratoire à gauche</t>
  </si>
  <si>
    <t>46 km/h</t>
  </si>
  <si>
    <t>Carrefour à gauche</t>
  </si>
  <si>
    <t>42 km/h</t>
  </si>
  <si>
    <t>LAUDUN L'ARDOISE       MONT-BOUQUET</t>
  </si>
  <si>
    <t>Gymnase Pierre de Coubertin</t>
  </si>
  <si>
    <t>D9</t>
  </si>
  <si>
    <t>D9/D121</t>
  </si>
  <si>
    <t>D121</t>
  </si>
  <si>
    <t>Saint Laurent des Arbres</t>
  </si>
  <si>
    <t>îlots centraux sur 50m</t>
  </si>
  <si>
    <t>Carrefour tout droit - Rue Jean Gionno</t>
  </si>
  <si>
    <t>D121/D101</t>
  </si>
  <si>
    <t>ralentisseur</t>
  </si>
  <si>
    <t>Carrefour à droite - Rue Joseph Guillard</t>
  </si>
  <si>
    <t>D101/D26</t>
  </si>
  <si>
    <t>D26</t>
  </si>
  <si>
    <t>ralentisseurs / îlots centraux</t>
  </si>
  <si>
    <t>Carrefour tout droit - Rte de Saint Laurent</t>
  </si>
  <si>
    <t>Carrefour tout droit - Rue du Pont de Nizon</t>
  </si>
  <si>
    <t>Lirac</t>
  </si>
  <si>
    <t xml:space="preserve">ralentisseurs </t>
  </si>
  <si>
    <t>Tavel</t>
  </si>
  <si>
    <t>ralentisseurs</t>
  </si>
  <si>
    <t>Carrefour à droite - Rte des Vignobles</t>
  </si>
  <si>
    <t>D26/D4</t>
  </si>
  <si>
    <t>Carrefour tout droit - Rte de Valliguières</t>
  </si>
  <si>
    <t>D4</t>
  </si>
  <si>
    <t>chicane / ralentisseurs</t>
  </si>
  <si>
    <t>Carrefour tout droit - Rte de Tavel</t>
  </si>
  <si>
    <t>D4/D6086</t>
  </si>
  <si>
    <t>Zone radar</t>
  </si>
  <si>
    <t>D6086</t>
  </si>
  <si>
    <t>Pouzilhac</t>
  </si>
  <si>
    <t>Carrefour tout droit - Rte de La Blaquière</t>
  </si>
  <si>
    <t xml:space="preserve">Carrefour à gauche </t>
  </si>
  <si>
    <t>D6086/D982</t>
  </si>
  <si>
    <t>îlots centraux</t>
  </si>
  <si>
    <t>Carrefour tout droit - Grans Serre</t>
  </si>
  <si>
    <t>D982</t>
  </si>
  <si>
    <t>St Hippolyte de Montaigu</t>
  </si>
  <si>
    <t>Carrefour tout droit - Rte de Bagnols</t>
  </si>
  <si>
    <t>Carrefour tout droit - Rte d'Uzès</t>
  </si>
  <si>
    <t>chicane / îlots centraux</t>
  </si>
  <si>
    <t>îlot central</t>
  </si>
  <si>
    <t>Carrefour à gauche - Rte de Flaux</t>
  </si>
  <si>
    <t>D982/D4</t>
  </si>
  <si>
    <t>Carrefour à droite - Rte de Saint-Maximin</t>
  </si>
  <si>
    <t>D4/D305</t>
  </si>
  <si>
    <t>Saint-Siffret</t>
  </si>
  <si>
    <t>D305</t>
  </si>
  <si>
    <t>GPM 3ème Catégorie</t>
  </si>
  <si>
    <t>Giratoire à droite</t>
  </si>
  <si>
    <t>Saint-Maximin</t>
  </si>
  <si>
    <t xml:space="preserve">Carrefour tout droit - Chemin Neuf </t>
  </si>
  <si>
    <t>D305/D981</t>
  </si>
  <si>
    <t>Giratoire à droite - Rte de Remoulins</t>
  </si>
  <si>
    <t>îlots centraux / Passage à droite obligatoire</t>
  </si>
  <si>
    <t>Uzès</t>
  </si>
  <si>
    <t>D981</t>
  </si>
  <si>
    <t>Giratoire tout droit - Pont des Charettes</t>
  </si>
  <si>
    <t>D981/D979</t>
  </si>
  <si>
    <t>Giratoire tout droit - Rte de Nîmes</t>
  </si>
  <si>
    <t>D979</t>
  </si>
  <si>
    <t>Giratoire tout droit - Av du Maréchal Foch</t>
  </si>
  <si>
    <t>Carrefour tout droit - Rue de l'Evéché</t>
  </si>
  <si>
    <t>D979/D5A</t>
  </si>
  <si>
    <t>D5A</t>
  </si>
  <si>
    <t>Carrefour tout droit - Rue Saint-Julien</t>
  </si>
  <si>
    <t>Carrefour tout droit droite - Av Maxime Pascal</t>
  </si>
  <si>
    <t>D5A/D982</t>
  </si>
  <si>
    <t>Carrefour à gauche - Rte de Saint-Quentin</t>
  </si>
  <si>
    <t>D982/D5</t>
  </si>
  <si>
    <t>D5</t>
  </si>
  <si>
    <t>Carrefour tout droit (gauche)</t>
  </si>
  <si>
    <t>D5/D23</t>
  </si>
  <si>
    <t>îlots centraux / ralentisseurs</t>
  </si>
  <si>
    <t>Giratoire à gauche - Av du 14 Juillet</t>
  </si>
  <si>
    <t>D23</t>
  </si>
  <si>
    <t>Giratoire à droite - Rte de St-Laurent</t>
  </si>
  <si>
    <t>Carrefour tout droit - Rte de Bagnols sur Cèze</t>
  </si>
  <si>
    <t>Carrefour à droite - Rte d'Alès</t>
  </si>
  <si>
    <t>D23/D6</t>
  </si>
  <si>
    <t>D6/D9</t>
  </si>
  <si>
    <t>Cavillargues</t>
  </si>
  <si>
    <t>Giratoire tout droit - Place de la Poste</t>
  </si>
  <si>
    <t>Carrefour tout droit - Rue de Bagnol</t>
  </si>
  <si>
    <t>D9/D5</t>
  </si>
  <si>
    <t>Carrefour à droite - Rte Jules Coste</t>
  </si>
  <si>
    <t>Tresques</t>
  </si>
  <si>
    <t>Carrefour tout droit - Rue de la République</t>
  </si>
  <si>
    <t>Carrefour tout droit - Place de la Mairie</t>
  </si>
  <si>
    <t>Carrefour à gauche - Rue des Ecoles</t>
  </si>
  <si>
    <t>Carrefour tout droit - Rue de la Glacière</t>
  </si>
  <si>
    <t>Carrefour tout droit - Rte des Quatre Chemins</t>
  </si>
  <si>
    <t>Giratoire tout droit - Rte d'Alès</t>
  </si>
  <si>
    <t>Carrefour tout droit - Rte des 4 chemins</t>
  </si>
  <si>
    <t>Carrefour tout droit - Rte d'Alès</t>
  </si>
  <si>
    <t>Laudun</t>
  </si>
  <si>
    <t>Carrefour tout droit - Rue des Anciens Combattants</t>
  </si>
  <si>
    <t xml:space="preserve">Carrefour à droite - Av du Général de Gaulle </t>
  </si>
  <si>
    <t>Carrefour tout droit (gauche) - Rte de Lascours</t>
  </si>
  <si>
    <t>D121/D9</t>
  </si>
  <si>
    <t>Giratoire à gauche - Rte de St-Victor</t>
  </si>
  <si>
    <t>D9/D240</t>
  </si>
  <si>
    <t>Carrefour tout droit - Font Hiau</t>
  </si>
  <si>
    <t>D240</t>
  </si>
  <si>
    <t>Saint-Victor la Coste</t>
  </si>
  <si>
    <t>Carrefour tout droit - Av de la Libération</t>
  </si>
  <si>
    <t>Carrefour à droite - Av du 8 Mai</t>
  </si>
  <si>
    <t>Carrefour à droite - Place de la Mairie</t>
  </si>
  <si>
    <t>D240/D101</t>
  </si>
  <si>
    <t>Carrefour tout droit (gauche) - Av du 11 Novembre 1918</t>
  </si>
  <si>
    <t>D101</t>
  </si>
  <si>
    <t>D101/D6086</t>
  </si>
  <si>
    <t>Carrefour tout droit - La Blaquière</t>
  </si>
  <si>
    <t>Carrefour tout droit - Grand Serre</t>
  </si>
  <si>
    <t>Carrefour tout droit - Font de Legre</t>
  </si>
  <si>
    <t>Carrefour à droite - Route de St Quentin</t>
  </si>
  <si>
    <t>Saint Quentin la Poterie</t>
  </si>
  <si>
    <t xml:space="preserve">Saint Laurent la Vernède </t>
  </si>
  <si>
    <t>Carrefour tout droit - Rte de Bagnols du Cèze</t>
  </si>
  <si>
    <t>Carrefour à gauche - Rte d'Alès</t>
  </si>
  <si>
    <t>zone radar</t>
  </si>
  <si>
    <t>D6</t>
  </si>
  <si>
    <t>D6/D979</t>
  </si>
  <si>
    <t>D979/D37</t>
  </si>
  <si>
    <t>D37/D7</t>
  </si>
  <si>
    <t>Allegre les Fumades</t>
  </si>
  <si>
    <t>D7</t>
  </si>
  <si>
    <t>Navacelles</t>
  </si>
  <si>
    <t>Brouzet les Alès</t>
  </si>
  <si>
    <t>Carrefour à gauche - Rte du Mont-Bouquet</t>
  </si>
  <si>
    <t>D7/D607</t>
  </si>
  <si>
    <t>D607/D607A</t>
  </si>
  <si>
    <t>Carrefour tout droit - Route de Laudun</t>
  </si>
  <si>
    <t>ARRIVEE MONT BOUQUET</t>
  </si>
  <si>
    <t>Côte de St Siffret</t>
  </si>
  <si>
    <t>Zone Radar</t>
  </si>
  <si>
    <r>
      <t>Saint-Quentin la Poterie</t>
    </r>
    <r>
      <rPr>
        <sz val="7"/>
        <rFont val="Arial"/>
        <family val="2"/>
      </rPr>
      <t xml:space="preserve"> - Rte d'Uzès</t>
    </r>
  </si>
  <si>
    <r>
      <t>St-Laurent-La-Vernede</t>
    </r>
    <r>
      <rPr>
        <sz val="7"/>
        <rFont val="Arial"/>
        <family val="2"/>
      </rPr>
      <t xml:space="preserve"> - Rte d'Uzès</t>
    </r>
  </si>
  <si>
    <t>Arrivée - Bonifications</t>
  </si>
  <si>
    <t>G.P.M. 1ère catégorie</t>
  </si>
  <si>
    <t>04</t>
  </si>
  <si>
    <t>C.C. DU PAYS D'UZES</t>
  </si>
  <si>
    <t xml:space="preserve">Grand Prix CONSEIL DEPARTEMENTAL DU GARD </t>
  </si>
  <si>
    <t>Rte Saint Laurent les Arbres - Chem. de la Carriérasse</t>
  </si>
  <si>
    <t>Départ réel lancé 4,920 km</t>
  </si>
  <si>
    <t>Rte d'Avignon - carrefour tout droit - Rte de Bagnols</t>
  </si>
  <si>
    <t>Giratoire à droite - Rte du Port</t>
  </si>
  <si>
    <t>Carrefour à gauche - Rue Paul Sabatier</t>
  </si>
  <si>
    <t>N580</t>
  </si>
  <si>
    <t>Carrefour à gauche - Rte de Bagnols</t>
  </si>
  <si>
    <t>Giratoire à droite - Giratoire tout droit</t>
  </si>
  <si>
    <t>Giratoire à droite - Rte de Laudun</t>
  </si>
  <si>
    <t>Giratoire à gauche - Rte de St Laurent des Arbres</t>
  </si>
  <si>
    <t>164,360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</si>
</sst>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F400]h:mm:ss\ AM/PM"/>
    <numFmt numFmtId="166" formatCode="[$-F800]dddd\,\ mmmm\ dd\,\ yyyy"/>
  </numFmts>
  <fonts count="15" x14ac:knownFonts="1"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b/>
      <sz val="14"/>
      <color theme="0"/>
      <name val="Arial"/>
      <family val="2"/>
    </font>
    <font>
      <b/>
      <sz val="7"/>
      <color rgb="FFFF0000"/>
      <name val="Arial"/>
      <family val="2"/>
    </font>
    <font>
      <b/>
      <sz val="20"/>
      <color rgb="FFFFC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0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6" fillId="2" borderId="0" xfId="0" applyFont="1" applyFill="1"/>
    <xf numFmtId="0" fontId="12" fillId="2" borderId="0" xfId="0" applyFont="1" applyFill="1"/>
    <xf numFmtId="164" fontId="0" fillId="0" borderId="0" xfId="0" applyNumberFormat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165" fontId="0" fillId="0" borderId="0" xfId="0" applyNumberFormat="1" applyProtection="1">
      <protection locked="0"/>
    </xf>
    <xf numFmtId="165" fontId="3" fillId="0" borderId="1" xfId="0" applyNumberFormat="1" applyFont="1" applyBorder="1" applyAlignment="1" applyProtection="1">
      <alignment horizontal="center"/>
      <protection locked="0"/>
    </xf>
    <xf numFmtId="165" fontId="3" fillId="0" borderId="2" xfId="0" applyNumberFormat="1" applyFont="1" applyBorder="1" applyAlignment="1" applyProtection="1">
      <alignment horizontal="center"/>
      <protection locked="0"/>
    </xf>
    <xf numFmtId="164" fontId="0" fillId="3" borderId="3" xfId="0" applyNumberFormat="1" applyFill="1" applyBorder="1" applyAlignment="1" applyProtection="1">
      <alignment horizontal="center"/>
      <protection locked="0"/>
    </xf>
    <xf numFmtId="164" fontId="0" fillId="3" borderId="4" xfId="0" applyNumberFormat="1" applyFill="1" applyBorder="1" applyAlignment="1">
      <alignment horizontal="center"/>
    </xf>
    <xf numFmtId="165" fontId="0" fillId="3" borderId="4" xfId="0" applyNumberFormat="1" applyFill="1" applyBorder="1" applyAlignment="1">
      <alignment horizontal="center"/>
    </xf>
    <xf numFmtId="165" fontId="1" fillId="4" borderId="1" xfId="0" applyNumberFormat="1" applyFont="1" applyFill="1" applyBorder="1" applyAlignment="1" applyProtection="1">
      <alignment horizontal="center"/>
      <protection locked="0"/>
    </xf>
    <xf numFmtId="165" fontId="4" fillId="4" borderId="5" xfId="0" applyNumberFormat="1" applyFont="1" applyFill="1" applyBorder="1" applyAlignment="1" applyProtection="1">
      <alignment horizontal="center"/>
      <protection locked="0"/>
    </xf>
    <xf numFmtId="165" fontId="1" fillId="4" borderId="5" xfId="0" applyNumberFormat="1" applyFont="1" applyFill="1" applyBorder="1" applyAlignment="1" applyProtection="1">
      <alignment horizontal="center"/>
      <protection locked="0"/>
    </xf>
    <xf numFmtId="164" fontId="1" fillId="5" borderId="1" xfId="0" applyNumberFormat="1" applyFont="1" applyFill="1" applyBorder="1" applyAlignment="1" applyProtection="1">
      <alignment horizontal="center"/>
      <protection locked="0"/>
    </xf>
    <xf numFmtId="164" fontId="4" fillId="5" borderId="5" xfId="0" applyNumberFormat="1" applyFont="1" applyFill="1" applyBorder="1" applyAlignment="1" applyProtection="1">
      <alignment horizontal="center"/>
      <protection locked="0"/>
    </xf>
    <xf numFmtId="164" fontId="1" fillId="5" borderId="5" xfId="0" applyNumberFormat="1" applyFont="1" applyFill="1" applyBorder="1" applyAlignment="1" applyProtection="1">
      <alignment horizontal="center"/>
      <protection locked="0"/>
    </xf>
    <xf numFmtId="164" fontId="0" fillId="0" borderId="0" xfId="0" applyNumberFormat="1"/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2" fontId="9" fillId="0" borderId="6" xfId="0" applyNumberFormat="1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0" fontId="9" fillId="0" borderId="6" xfId="0" applyNumberFormat="1" applyFont="1" applyBorder="1" applyAlignment="1" applyProtection="1">
      <alignment horizontal="center"/>
      <protection locked="0"/>
    </xf>
    <xf numFmtId="49" fontId="9" fillId="0" borderId="6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Protection="1">
      <protection locked="0"/>
    </xf>
    <xf numFmtId="20" fontId="3" fillId="5" borderId="7" xfId="0" applyNumberFormat="1" applyFont="1" applyFill="1" applyBorder="1" applyAlignment="1" applyProtection="1">
      <alignment horizontal="center"/>
      <protection locked="0"/>
    </xf>
    <xf numFmtId="165" fontId="7" fillId="0" borderId="0" xfId="0" applyNumberFormat="1" applyFont="1"/>
    <xf numFmtId="0" fontId="3" fillId="3" borderId="11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9" fillId="3" borderId="13" xfId="0" applyFont="1" applyFill="1" applyBorder="1" applyProtection="1">
      <protection locked="0"/>
    </xf>
    <xf numFmtId="0" fontId="3" fillId="5" borderId="5" xfId="0" applyFont="1" applyFill="1" applyBorder="1"/>
    <xf numFmtId="0" fontId="3" fillId="5" borderId="9" xfId="0" applyFont="1" applyFill="1" applyBorder="1"/>
    <xf numFmtId="0" fontId="9" fillId="0" borderId="5" xfId="0" applyFont="1" applyBorder="1"/>
    <xf numFmtId="0" fontId="9" fillId="0" borderId="14" xfId="0" applyFont="1" applyBorder="1"/>
    <xf numFmtId="0" fontId="9" fillId="0" borderId="5" xfId="0" applyFont="1" applyBorder="1" applyAlignment="1">
      <alignment horizontal="left"/>
    </xf>
    <xf numFmtId="0" fontId="3" fillId="0" borderId="5" xfId="0" applyFont="1" applyBorder="1"/>
    <xf numFmtId="0" fontId="3" fillId="0" borderId="14" xfId="0" applyFont="1" applyBorder="1"/>
    <xf numFmtId="0" fontId="9" fillId="0" borderId="15" xfId="0" applyFont="1" applyBorder="1" applyProtection="1">
      <protection locked="0"/>
    </xf>
    <xf numFmtId="49" fontId="13" fillId="0" borderId="14" xfId="0" applyNumberFormat="1" applyFont="1" applyBorder="1" applyAlignment="1" applyProtection="1">
      <alignment horizontal="left"/>
      <protection locked="0"/>
    </xf>
    <xf numFmtId="0" fontId="3" fillId="0" borderId="15" xfId="0" applyFont="1" applyBorder="1" applyProtection="1">
      <protection locked="0"/>
    </xf>
    <xf numFmtId="49" fontId="9" fillId="0" borderId="14" xfId="0" applyNumberFormat="1" applyFont="1" applyBorder="1" applyAlignment="1" applyProtection="1">
      <alignment horizontal="center"/>
      <protection locked="0"/>
    </xf>
    <xf numFmtId="49" fontId="9" fillId="0" borderId="14" xfId="0" applyNumberFormat="1" applyFont="1" applyBorder="1" applyAlignment="1" applyProtection="1">
      <alignment horizontal="left"/>
      <protection locked="0"/>
    </xf>
    <xf numFmtId="0" fontId="3" fillId="0" borderId="15" xfId="0" applyFont="1" applyBorder="1" applyAlignment="1" applyProtection="1">
      <alignment horizontal="left"/>
      <protection locked="0"/>
    </xf>
    <xf numFmtId="0" fontId="9" fillId="0" borderId="15" xfId="0" applyFont="1" applyBorder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/>
    <xf numFmtId="164" fontId="1" fillId="0" borderId="0" xfId="0" applyNumberFormat="1" applyFont="1" applyAlignment="1" applyProtection="1">
      <alignment horizontal="center"/>
      <protection locked="0"/>
    </xf>
    <xf numFmtId="2" fontId="9" fillId="6" borderId="6" xfId="0" applyNumberFormat="1" applyFont="1" applyFill="1" applyBorder="1" applyAlignment="1" applyProtection="1">
      <alignment horizontal="center"/>
      <protection locked="0"/>
    </xf>
    <xf numFmtId="0" fontId="3" fillId="6" borderId="14" xfId="0" applyFont="1" applyFill="1" applyBorder="1"/>
    <xf numFmtId="0" fontId="9" fillId="6" borderId="15" xfId="0" applyFont="1" applyFill="1" applyBorder="1" applyAlignment="1" applyProtection="1">
      <alignment horizontal="left"/>
      <protection locked="0"/>
    </xf>
    <xf numFmtId="49" fontId="9" fillId="6" borderId="6" xfId="0" applyNumberFormat="1" applyFont="1" applyFill="1" applyBorder="1" applyAlignment="1" applyProtection="1">
      <alignment horizontal="center"/>
      <protection locked="0"/>
    </xf>
    <xf numFmtId="0" fontId="9" fillId="6" borderId="5" xfId="0" applyFont="1" applyFill="1" applyBorder="1"/>
    <xf numFmtId="0" fontId="9" fillId="6" borderId="14" xfId="0" applyFont="1" applyFill="1" applyBorder="1"/>
    <xf numFmtId="165" fontId="4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49" fontId="9" fillId="0" borderId="0" xfId="0" applyNumberFormat="1" applyFont="1" applyAlignment="1" applyProtection="1">
      <alignment horizontal="center"/>
      <protection locked="0"/>
    </xf>
    <xf numFmtId="0" fontId="3" fillId="0" borderId="0" xfId="0" applyFont="1"/>
    <xf numFmtId="165" fontId="1" fillId="0" borderId="0" xfId="0" applyNumberFormat="1" applyFont="1" applyAlignment="1" applyProtection="1">
      <alignment horizontal="center"/>
      <protection locked="0"/>
    </xf>
    <xf numFmtId="49" fontId="9" fillId="0" borderId="17" xfId="0" applyNumberFormat="1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left"/>
      <protection locked="0"/>
    </xf>
    <xf numFmtId="2" fontId="9" fillId="0" borderId="17" xfId="0" applyNumberFormat="1" applyFont="1" applyBorder="1" applyAlignment="1" applyProtection="1">
      <alignment horizontal="center"/>
      <protection locked="0"/>
    </xf>
    <xf numFmtId="164" fontId="3" fillId="0" borderId="18" xfId="0" applyNumberFormat="1" applyFont="1" applyBorder="1" applyAlignment="1" applyProtection="1">
      <alignment horizontal="center"/>
      <protection locked="0"/>
    </xf>
    <xf numFmtId="165" fontId="3" fillId="0" borderId="18" xfId="0" applyNumberFormat="1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164" fontId="4" fillId="5" borderId="16" xfId="0" applyNumberFormat="1" applyFont="1" applyFill="1" applyBorder="1" applyAlignment="1" applyProtection="1">
      <alignment horizontal="center"/>
      <protection locked="0"/>
    </xf>
    <xf numFmtId="0" fontId="9" fillId="0" borderId="22" xfId="0" applyFont="1" applyBorder="1"/>
    <xf numFmtId="165" fontId="10" fillId="0" borderId="0" xfId="0" applyNumberFormat="1" applyFont="1"/>
    <xf numFmtId="0" fontId="6" fillId="0" borderId="0" xfId="0" applyFont="1"/>
    <xf numFmtId="164" fontId="6" fillId="0" borderId="0" xfId="0" applyNumberFormat="1" applyFont="1"/>
    <xf numFmtId="2" fontId="9" fillId="7" borderId="6" xfId="0" applyNumberFormat="1" applyFont="1" applyFill="1" applyBorder="1" applyAlignment="1" applyProtection="1">
      <alignment horizontal="center"/>
      <protection locked="0"/>
    </xf>
    <xf numFmtId="49" fontId="3" fillId="7" borderId="14" xfId="0" applyNumberFormat="1" applyFont="1" applyFill="1" applyBorder="1" applyAlignment="1" applyProtection="1">
      <alignment horizontal="left"/>
      <protection locked="0"/>
    </xf>
    <xf numFmtId="0" fontId="3" fillId="7" borderId="15" xfId="0" applyFont="1" applyFill="1" applyBorder="1" applyProtection="1">
      <protection locked="0"/>
    </xf>
    <xf numFmtId="0" fontId="3" fillId="6" borderId="5" xfId="0" applyFont="1" applyFill="1" applyBorder="1" applyAlignment="1">
      <alignment horizontal="left"/>
    </xf>
    <xf numFmtId="0" fontId="9" fillId="0" borderId="23" xfId="0" applyFont="1" applyBorder="1"/>
    <xf numFmtId="49" fontId="9" fillId="0" borderId="23" xfId="0" applyNumberFormat="1" applyFont="1" applyBorder="1" applyAlignment="1" applyProtection="1">
      <alignment horizontal="center"/>
      <protection locked="0"/>
    </xf>
    <xf numFmtId="49" fontId="9" fillId="8" borderId="23" xfId="0" applyNumberFormat="1" applyFont="1" applyFill="1" applyBorder="1" applyAlignment="1" applyProtection="1">
      <alignment horizontal="center"/>
      <protection locked="0"/>
    </xf>
    <xf numFmtId="0" fontId="3" fillId="8" borderId="17" xfId="0" applyFont="1" applyFill="1" applyBorder="1"/>
    <xf numFmtId="0" fontId="3" fillId="0" borderId="23" xfId="0" applyFont="1" applyBorder="1"/>
    <xf numFmtId="0" fontId="9" fillId="0" borderId="23" xfId="0" applyFont="1" applyBorder="1" applyProtection="1">
      <protection locked="0"/>
    </xf>
    <xf numFmtId="164" fontId="4" fillId="5" borderId="17" xfId="0" applyNumberFormat="1" applyFont="1" applyFill="1" applyBorder="1" applyAlignment="1" applyProtection="1">
      <alignment horizontal="center"/>
      <protection locked="0"/>
    </xf>
    <xf numFmtId="164" fontId="4" fillId="5" borderId="24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left"/>
    </xf>
    <xf numFmtId="0" fontId="3" fillId="2" borderId="14" xfId="0" applyFont="1" applyFill="1" applyBorder="1"/>
    <xf numFmtId="20" fontId="3" fillId="2" borderId="6" xfId="0" applyNumberFormat="1" applyFont="1" applyFill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/>
      <protection locked="0"/>
    </xf>
    <xf numFmtId="0" fontId="9" fillId="6" borderId="17" xfId="0" applyFont="1" applyFill="1" applyBorder="1" applyAlignment="1" applyProtection="1">
      <alignment horizontal="left"/>
      <protection locked="0"/>
    </xf>
    <xf numFmtId="2" fontId="9" fillId="0" borderId="23" xfId="0" applyNumberFormat="1" applyFont="1" applyBorder="1" applyAlignment="1" applyProtection="1">
      <alignment horizontal="center"/>
      <protection locked="0"/>
    </xf>
    <xf numFmtId="2" fontId="9" fillId="6" borderId="23" xfId="0" applyNumberFormat="1" applyFont="1" applyFill="1" applyBorder="1" applyAlignment="1" applyProtection="1">
      <alignment horizontal="center"/>
      <protection locked="0"/>
    </xf>
    <xf numFmtId="0" fontId="13" fillId="0" borderId="15" xfId="0" applyFont="1" applyBorder="1" applyProtection="1">
      <protection locked="0"/>
    </xf>
    <xf numFmtId="164" fontId="1" fillId="5" borderId="24" xfId="0" applyNumberFormat="1" applyFont="1" applyFill="1" applyBorder="1" applyAlignment="1" applyProtection="1">
      <alignment horizontal="center"/>
      <protection locked="0"/>
    </xf>
    <xf numFmtId="0" fontId="3" fillId="8" borderId="23" xfId="0" applyFont="1" applyFill="1" applyBorder="1"/>
    <xf numFmtId="164" fontId="4" fillId="0" borderId="22" xfId="0" applyNumberFormat="1" applyFont="1" applyBorder="1" applyAlignment="1" applyProtection="1">
      <alignment horizontal="center"/>
      <protection locked="0"/>
    </xf>
    <xf numFmtId="165" fontId="4" fillId="0" borderId="22" xfId="0" applyNumberFormat="1" applyFont="1" applyBorder="1" applyAlignment="1" applyProtection="1">
      <alignment horizontal="center"/>
      <protection locked="0"/>
    </xf>
    <xf numFmtId="49" fontId="9" fillId="0" borderId="22" xfId="0" applyNumberFormat="1" applyFont="1" applyBorder="1" applyAlignment="1" applyProtection="1">
      <alignment horizontal="center"/>
      <protection locked="0"/>
    </xf>
    <xf numFmtId="0" fontId="3" fillId="7" borderId="22" xfId="0" applyFont="1" applyFill="1" applyBorder="1"/>
    <xf numFmtId="165" fontId="5" fillId="0" borderId="0" xfId="0" applyNumberFormat="1" applyFont="1"/>
    <xf numFmtId="165" fontId="4" fillId="4" borderId="16" xfId="0" applyNumberFormat="1" applyFont="1" applyFill="1" applyBorder="1" applyAlignment="1" applyProtection="1">
      <alignment horizontal="center"/>
      <protection locked="0"/>
    </xf>
    <xf numFmtId="49" fontId="1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left"/>
    </xf>
    <xf numFmtId="166" fontId="12" fillId="2" borderId="0" xfId="0" applyNumberFormat="1" applyFont="1" applyFill="1" applyAlignment="1">
      <alignment horizontal="left"/>
    </xf>
    <xf numFmtId="49" fontId="5" fillId="0" borderId="0" xfId="0" applyNumberFormat="1" applyFont="1" applyAlignment="1">
      <alignment horizontal="left"/>
    </xf>
    <xf numFmtId="0" fontId="9" fillId="0" borderId="25" xfId="0" applyFont="1" applyBorder="1" applyAlignment="1" applyProtection="1">
      <alignment horizontal="left"/>
      <protection locked="0"/>
    </xf>
    <xf numFmtId="2" fontId="9" fillId="0" borderId="21" xfId="0" applyNumberFormat="1" applyFont="1" applyBorder="1" applyAlignment="1" applyProtection="1">
      <alignment horizontal="center"/>
      <protection locked="0"/>
    </xf>
    <xf numFmtId="49" fontId="11" fillId="0" borderId="14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3FF23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1</xdr:col>
      <xdr:colOff>342900</xdr:colOff>
      <xdr:row>2</xdr:row>
      <xdr:rowOff>95250</xdr:rowOff>
    </xdr:to>
    <xdr:pic>
      <xdr:nvPicPr>
        <xdr:cNvPr id="2373" name="Image 7">
          <a:extLst>
            <a:ext uri="{FF2B5EF4-FFF2-40B4-BE49-F238E27FC236}">
              <a16:creationId xmlns:a16="http://schemas.microsoft.com/office/drawing/2014/main" id="{F4D524D0-12AB-C455-2D1E-A4DAB5577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847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350522</xdr:colOff>
      <xdr:row>2</xdr:row>
      <xdr:rowOff>164103</xdr:rowOff>
    </xdr:from>
    <xdr:to>
      <xdr:col>5</xdr:col>
      <xdr:colOff>551090</xdr:colOff>
      <xdr:row>2</xdr:row>
      <xdr:rowOff>292554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C8852D13-013E-E81B-3725-4F7D5E7AEF4A}"/>
            </a:ext>
          </a:extLst>
        </xdr:cNvPr>
        <xdr:cNvSpPr/>
      </xdr:nvSpPr>
      <xdr:spPr>
        <a:xfrm>
          <a:off x="2758986" y="640353"/>
          <a:ext cx="200568" cy="128451"/>
        </a:xfrm>
        <a:prstGeom prst="rightArrow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77C85-9938-4570-B9FD-E52443A98043}">
  <dimension ref="A1:L134"/>
  <sheetViews>
    <sheetView tabSelected="1" topLeftCell="A76" zoomScale="140" zoomScaleNormal="140" workbookViewId="0">
      <selection activeCell="D98" sqref="D98"/>
    </sheetView>
  </sheetViews>
  <sheetFormatPr baseColWidth="10" defaultRowHeight="12.75" x14ac:dyDescent="0.2"/>
  <cols>
    <col min="1" max="1" width="7.7109375" customWidth="1"/>
    <col min="2" max="4" width="6.85546875" customWidth="1"/>
    <col min="5" max="5" width="7.85546875" customWidth="1"/>
    <col min="6" max="6" width="31.28515625" customWidth="1"/>
    <col min="7" max="7" width="8" customWidth="1"/>
    <col min="8" max="8" width="23" customWidth="1"/>
    <col min="10" max="11" width="11.5703125" style="22" customWidth="1"/>
  </cols>
  <sheetData>
    <row r="1" spans="1:10" ht="21" customHeight="1" x14ac:dyDescent="0.25">
      <c r="A1" s="107" t="s">
        <v>156</v>
      </c>
      <c r="B1" s="108"/>
      <c r="C1" s="105" t="s">
        <v>158</v>
      </c>
      <c r="D1" s="75"/>
      <c r="E1" s="75"/>
      <c r="F1" s="75"/>
      <c r="G1" s="75"/>
      <c r="H1" s="75"/>
      <c r="I1" s="76"/>
      <c r="J1" s="77"/>
    </row>
    <row r="2" spans="1:10" ht="16.899999999999999" customHeight="1" x14ac:dyDescent="0.25">
      <c r="A2" s="107"/>
      <c r="B2" s="108"/>
      <c r="C2" s="111" t="s">
        <v>157</v>
      </c>
      <c r="D2" s="111"/>
      <c r="E2" s="111"/>
      <c r="F2" s="111"/>
      <c r="G2" s="111"/>
      <c r="H2" s="111"/>
    </row>
    <row r="3" spans="1:10" ht="25.5" customHeight="1" x14ac:dyDescent="0.25">
      <c r="A3" s="108"/>
      <c r="B3" s="108"/>
      <c r="C3" s="109" t="s">
        <v>17</v>
      </c>
      <c r="D3" s="109"/>
      <c r="E3" s="109"/>
      <c r="F3" s="109"/>
      <c r="G3" s="33"/>
      <c r="H3" s="33"/>
    </row>
    <row r="4" spans="1:10" ht="25.5" customHeight="1" x14ac:dyDescent="0.25">
      <c r="A4" s="108"/>
      <c r="B4" s="108"/>
      <c r="C4" s="110">
        <v>46424</v>
      </c>
      <c r="D4" s="110"/>
      <c r="E4" s="110"/>
      <c r="F4" s="110"/>
      <c r="G4" s="6" t="s">
        <v>169</v>
      </c>
      <c r="H4" s="5"/>
    </row>
    <row r="5" spans="1:10" x14ac:dyDescent="0.2">
      <c r="A5" s="7"/>
      <c r="B5" s="7"/>
      <c r="C5" s="7"/>
      <c r="D5" s="10"/>
      <c r="E5" s="10"/>
      <c r="F5" s="1"/>
      <c r="G5" s="4"/>
      <c r="H5" s="1"/>
    </row>
    <row r="6" spans="1:10" x14ac:dyDescent="0.2">
      <c r="A6" s="8" t="s">
        <v>2</v>
      </c>
      <c r="B6" s="11" t="s">
        <v>8</v>
      </c>
      <c r="C6" s="11" t="s">
        <v>8</v>
      </c>
      <c r="D6" s="11" t="s">
        <v>8</v>
      </c>
      <c r="E6" s="8" t="s">
        <v>2</v>
      </c>
      <c r="F6" s="2" t="s">
        <v>1</v>
      </c>
      <c r="G6" s="26" t="s">
        <v>0</v>
      </c>
      <c r="H6" s="30" t="s">
        <v>3</v>
      </c>
    </row>
    <row r="7" spans="1:10" x14ac:dyDescent="0.2">
      <c r="A7" s="9" t="s">
        <v>4</v>
      </c>
      <c r="B7" s="12" t="s">
        <v>14</v>
      </c>
      <c r="C7" s="12" t="s">
        <v>9</v>
      </c>
      <c r="D7" s="12" t="s">
        <v>16</v>
      </c>
      <c r="E7" s="9" t="s">
        <v>5</v>
      </c>
      <c r="F7" s="3"/>
      <c r="G7" s="27"/>
      <c r="H7" s="31"/>
    </row>
    <row r="8" spans="1:10" x14ac:dyDescent="0.2">
      <c r="A8" s="13"/>
      <c r="B8" s="15"/>
      <c r="C8" s="15"/>
      <c r="D8" s="15"/>
      <c r="E8" s="14"/>
      <c r="F8" s="34" t="s">
        <v>6</v>
      </c>
      <c r="G8" s="35"/>
      <c r="H8" s="36"/>
    </row>
    <row r="9" spans="1:10" ht="9.9499999999999993" customHeight="1" x14ac:dyDescent="0.2">
      <c r="A9" s="19"/>
      <c r="B9" s="16">
        <v>0.50347222222222221</v>
      </c>
      <c r="C9" s="16">
        <v>0.50347222222222221</v>
      </c>
      <c r="D9" s="16">
        <v>0.50347222222222221</v>
      </c>
      <c r="E9" s="19"/>
      <c r="F9" s="37" t="s">
        <v>18</v>
      </c>
      <c r="G9" s="32"/>
      <c r="H9" s="38" t="s">
        <v>7</v>
      </c>
    </row>
    <row r="10" spans="1:10" ht="9.9499999999999993" customHeight="1" x14ac:dyDescent="0.2">
      <c r="A10" s="20"/>
      <c r="B10" s="17"/>
      <c r="C10" s="17"/>
      <c r="D10" s="17"/>
      <c r="E10" s="20"/>
      <c r="F10" s="39" t="s">
        <v>161</v>
      </c>
      <c r="G10" s="28"/>
      <c r="H10" s="40"/>
    </row>
    <row r="11" spans="1:10" ht="9.9499999999999993" customHeight="1" x14ac:dyDescent="0.2">
      <c r="A11" s="20"/>
      <c r="B11" s="17"/>
      <c r="C11" s="17"/>
      <c r="D11" s="17"/>
      <c r="E11" s="20"/>
      <c r="F11" s="39" t="s">
        <v>162</v>
      </c>
      <c r="G11" s="28"/>
      <c r="H11" s="40"/>
    </row>
    <row r="12" spans="1:10" ht="9.9499999999999993" customHeight="1" x14ac:dyDescent="0.2">
      <c r="A12" s="20"/>
      <c r="B12" s="17"/>
      <c r="C12" s="17"/>
      <c r="D12" s="17"/>
      <c r="E12" s="20"/>
      <c r="F12" s="39" t="s">
        <v>163</v>
      </c>
      <c r="G12" s="28"/>
      <c r="H12" s="40"/>
    </row>
    <row r="13" spans="1:10" ht="9.9499999999999993" customHeight="1" x14ac:dyDescent="0.2">
      <c r="A13" s="20"/>
      <c r="B13" s="17"/>
      <c r="C13" s="17"/>
      <c r="D13" s="17"/>
      <c r="E13" s="20"/>
      <c r="F13" s="39" t="s">
        <v>165</v>
      </c>
      <c r="G13" s="28" t="s">
        <v>164</v>
      </c>
      <c r="H13" s="40"/>
    </row>
    <row r="14" spans="1:10" ht="9.9499999999999993" customHeight="1" x14ac:dyDescent="0.2">
      <c r="A14" s="20"/>
      <c r="B14" s="17"/>
      <c r="C14" s="17"/>
      <c r="D14" s="17"/>
      <c r="E14" s="20"/>
      <c r="F14" s="39" t="s">
        <v>166</v>
      </c>
      <c r="G14" s="28" t="s">
        <v>164</v>
      </c>
      <c r="H14" s="40"/>
    </row>
    <row r="15" spans="1:10" ht="9.9499999999999993" customHeight="1" x14ac:dyDescent="0.2">
      <c r="A15" s="20"/>
      <c r="B15" s="17"/>
      <c r="C15" s="17"/>
      <c r="D15" s="17"/>
      <c r="E15" s="20"/>
      <c r="F15" s="39" t="s">
        <v>167</v>
      </c>
      <c r="G15" s="28" t="s">
        <v>19</v>
      </c>
      <c r="H15" s="40"/>
    </row>
    <row r="16" spans="1:10" ht="9.9499999999999993" customHeight="1" x14ac:dyDescent="0.2">
      <c r="A16" s="20"/>
      <c r="B16" s="17"/>
      <c r="C16" s="17"/>
      <c r="D16" s="17"/>
      <c r="E16" s="20"/>
      <c r="F16" s="39" t="s">
        <v>168</v>
      </c>
      <c r="G16" s="28" t="s">
        <v>21</v>
      </c>
      <c r="H16" s="40"/>
    </row>
    <row r="17" spans="1:12" ht="9.9499999999999993" customHeight="1" x14ac:dyDescent="0.2">
      <c r="A17" s="89">
        <v>0</v>
      </c>
      <c r="B17" s="17">
        <v>0.51041666666666663</v>
      </c>
      <c r="C17" s="17">
        <v>0.51041666666666663</v>
      </c>
      <c r="D17" s="17">
        <v>0.51041666666666663</v>
      </c>
      <c r="E17" s="20">
        <v>164.36</v>
      </c>
      <c r="F17" s="90" t="s">
        <v>159</v>
      </c>
      <c r="G17" s="92"/>
      <c r="H17" s="91" t="s">
        <v>160</v>
      </c>
    </row>
    <row r="18" spans="1:12" ht="9.9499999999999993" customHeight="1" x14ac:dyDescent="0.2">
      <c r="A18" s="89">
        <v>1.4</v>
      </c>
      <c r="B18" s="17">
        <f t="shared" ref="B18:B49" si="0">depart+((A18)/(46*24))</f>
        <v>0.51168478260869565</v>
      </c>
      <c r="C18" s="17">
        <f t="shared" ref="C18:C49" si="1">depart+((A18)/(44*24))</f>
        <v>0.51174242424242422</v>
      </c>
      <c r="D18" s="17">
        <f t="shared" ref="D18:D49" si="2">depart+(A18/42/24)</f>
        <v>0.51180555555555551</v>
      </c>
      <c r="E18" s="20">
        <f t="shared" ref="E18:E49" si="3">kmreel-A18</f>
        <v>162.96</v>
      </c>
      <c r="F18" s="41" t="s">
        <v>148</v>
      </c>
      <c r="G18" s="28" t="s">
        <v>21</v>
      </c>
      <c r="H18" s="40"/>
    </row>
    <row r="19" spans="1:12" ht="9.9499999999999993" customHeight="1" x14ac:dyDescent="0.2">
      <c r="A19" s="89">
        <v>4.05</v>
      </c>
      <c r="B19" s="17">
        <f t="shared" si="0"/>
        <v>0.51408514492753621</v>
      </c>
      <c r="C19" s="17">
        <f t="shared" si="1"/>
        <v>0.51425189393939386</v>
      </c>
      <c r="D19" s="17">
        <f t="shared" si="2"/>
        <v>0.51443452380952381</v>
      </c>
      <c r="E19" s="20">
        <f t="shared" si="3"/>
        <v>160.31</v>
      </c>
      <c r="F19" s="42" t="s">
        <v>22</v>
      </c>
      <c r="G19" s="28" t="s">
        <v>21</v>
      </c>
      <c r="H19" s="40" t="s">
        <v>23</v>
      </c>
    </row>
    <row r="20" spans="1:12" ht="9.9499999999999993" customHeight="1" x14ac:dyDescent="0.2">
      <c r="A20" s="89">
        <v>4.42</v>
      </c>
      <c r="B20" s="17">
        <f t="shared" si="0"/>
        <v>0.51442028985507238</v>
      </c>
      <c r="C20" s="17">
        <f t="shared" si="1"/>
        <v>0.51460227272727266</v>
      </c>
      <c r="D20" s="17">
        <f t="shared" si="2"/>
        <v>0.51480158730158732</v>
      </c>
      <c r="E20" s="20">
        <f t="shared" si="3"/>
        <v>159.94000000000003</v>
      </c>
      <c r="F20" s="39" t="s">
        <v>24</v>
      </c>
      <c r="G20" s="28" t="s">
        <v>21</v>
      </c>
      <c r="H20" s="40"/>
    </row>
    <row r="21" spans="1:12" ht="9.9499999999999993" customHeight="1" x14ac:dyDescent="0.2">
      <c r="A21" s="89">
        <v>4.49</v>
      </c>
      <c r="B21" s="17">
        <f t="shared" si="0"/>
        <v>0.51448369565217389</v>
      </c>
      <c r="C21" s="17">
        <f t="shared" si="1"/>
        <v>0.51466856060606059</v>
      </c>
      <c r="D21" s="17">
        <f t="shared" si="2"/>
        <v>0.51487103174603166</v>
      </c>
      <c r="E21" s="20">
        <f t="shared" si="3"/>
        <v>159.87</v>
      </c>
      <c r="F21" s="39" t="s">
        <v>10</v>
      </c>
      <c r="G21" s="28" t="s">
        <v>25</v>
      </c>
      <c r="H21" s="40" t="s">
        <v>26</v>
      </c>
    </row>
    <row r="22" spans="1:12" ht="9.9499999999999993" customHeight="1" x14ac:dyDescent="0.2">
      <c r="A22" s="89">
        <v>4.84</v>
      </c>
      <c r="B22" s="17">
        <f t="shared" si="0"/>
        <v>0.51480072463768112</v>
      </c>
      <c r="C22" s="17">
        <f t="shared" si="1"/>
        <v>0.51500000000000001</v>
      </c>
      <c r="D22" s="17">
        <f t="shared" si="2"/>
        <v>0.51521825396825394</v>
      </c>
      <c r="E22" s="20">
        <f t="shared" si="3"/>
        <v>159.52000000000001</v>
      </c>
      <c r="F22" s="44" t="s">
        <v>27</v>
      </c>
      <c r="G22" s="25" t="s">
        <v>28</v>
      </c>
      <c r="H22" s="48"/>
      <c r="I22" s="24"/>
      <c r="J22" s="51"/>
      <c r="L22" s="22"/>
    </row>
    <row r="23" spans="1:12" ht="9.9499999999999993" customHeight="1" x14ac:dyDescent="0.2">
      <c r="A23" s="89">
        <v>5.03</v>
      </c>
      <c r="B23" s="17">
        <f t="shared" si="0"/>
        <v>0.51497282608695649</v>
      </c>
      <c r="C23" s="17">
        <f t="shared" si="1"/>
        <v>0.5151799242424242</v>
      </c>
      <c r="D23" s="17">
        <f t="shared" si="2"/>
        <v>0.51540674603174597</v>
      </c>
      <c r="E23" s="20">
        <f t="shared" si="3"/>
        <v>159.33000000000001</v>
      </c>
      <c r="F23" s="39" t="s">
        <v>10</v>
      </c>
      <c r="G23" s="28" t="s">
        <v>29</v>
      </c>
      <c r="H23" s="40" t="s">
        <v>30</v>
      </c>
      <c r="J23" s="51"/>
      <c r="L23" s="22"/>
    </row>
    <row r="24" spans="1:12" ht="9.9499999999999993" customHeight="1" x14ac:dyDescent="0.2">
      <c r="A24" s="89">
        <v>6.03</v>
      </c>
      <c r="B24" s="17">
        <f t="shared" si="0"/>
        <v>0.51587862318840572</v>
      </c>
      <c r="C24" s="17">
        <f t="shared" si="1"/>
        <v>0.51612689393939393</v>
      </c>
      <c r="D24" s="17">
        <f t="shared" si="2"/>
        <v>0.51639880952380945</v>
      </c>
      <c r="E24" s="20">
        <f t="shared" si="3"/>
        <v>158.33000000000001</v>
      </c>
      <c r="F24" s="39" t="s">
        <v>31</v>
      </c>
      <c r="G24" s="28" t="s">
        <v>29</v>
      </c>
      <c r="H24" s="43"/>
      <c r="J24" s="51"/>
      <c r="L24" s="22"/>
    </row>
    <row r="25" spans="1:12" ht="9.9499999999999993" customHeight="1" x14ac:dyDescent="0.2">
      <c r="A25" s="89">
        <v>6.64</v>
      </c>
      <c r="B25" s="17">
        <f t="shared" si="0"/>
        <v>0.51643115942028983</v>
      </c>
      <c r="C25" s="17">
        <f t="shared" si="1"/>
        <v>0.51670454545454547</v>
      </c>
      <c r="D25" s="17">
        <f t="shared" si="2"/>
        <v>0.51700396825396822</v>
      </c>
      <c r="E25" s="20">
        <f t="shared" si="3"/>
        <v>157.72000000000003</v>
      </c>
      <c r="F25" s="42" t="s">
        <v>33</v>
      </c>
      <c r="G25" s="28" t="s">
        <v>29</v>
      </c>
      <c r="H25" s="40" t="s">
        <v>34</v>
      </c>
      <c r="J25" s="51"/>
      <c r="L25" s="22"/>
    </row>
    <row r="26" spans="1:12" ht="9.9499999999999993" customHeight="1" x14ac:dyDescent="0.2">
      <c r="A26" s="89">
        <v>6.86</v>
      </c>
      <c r="B26" s="17">
        <f t="shared" si="0"/>
        <v>0.51663043478260862</v>
      </c>
      <c r="C26" s="17">
        <f t="shared" si="1"/>
        <v>0.51691287878787873</v>
      </c>
      <c r="D26" s="17">
        <f t="shared" si="2"/>
        <v>0.51722222222222214</v>
      </c>
      <c r="E26" s="20">
        <f t="shared" si="3"/>
        <v>157.5</v>
      </c>
      <c r="F26" s="41" t="s">
        <v>32</v>
      </c>
      <c r="G26" s="28" t="s">
        <v>29</v>
      </c>
      <c r="H26" s="40"/>
      <c r="J26" s="51"/>
      <c r="L26" s="22"/>
    </row>
    <row r="27" spans="1:12" ht="9.9499999999999993" customHeight="1" x14ac:dyDescent="0.2">
      <c r="A27" s="89">
        <v>9.69</v>
      </c>
      <c r="B27" s="17">
        <f t="shared" si="0"/>
        <v>0.51919384057971008</v>
      </c>
      <c r="C27" s="17">
        <f t="shared" si="1"/>
        <v>0.51959280303030297</v>
      </c>
      <c r="D27" s="17">
        <f t="shared" si="2"/>
        <v>0.52002976190476191</v>
      </c>
      <c r="E27" s="20">
        <f t="shared" si="3"/>
        <v>154.67000000000002</v>
      </c>
      <c r="F27" s="42" t="s">
        <v>35</v>
      </c>
      <c r="G27" s="28" t="s">
        <v>29</v>
      </c>
      <c r="H27" s="40" t="s">
        <v>36</v>
      </c>
      <c r="J27" s="51"/>
      <c r="L27" s="22"/>
    </row>
    <row r="28" spans="1:12" ht="9.9499999999999993" customHeight="1" x14ac:dyDescent="0.2">
      <c r="A28" s="89">
        <v>10.09</v>
      </c>
      <c r="B28" s="17">
        <f t="shared" si="0"/>
        <v>0.51955615942028976</v>
      </c>
      <c r="C28" s="17">
        <f t="shared" si="1"/>
        <v>0.51997159090909084</v>
      </c>
      <c r="D28" s="17">
        <f t="shared" si="2"/>
        <v>0.52042658730158731</v>
      </c>
      <c r="E28" s="20">
        <f t="shared" si="3"/>
        <v>154.27000000000001</v>
      </c>
      <c r="F28" s="39" t="s">
        <v>37</v>
      </c>
      <c r="G28" s="28" t="s">
        <v>38</v>
      </c>
      <c r="H28" s="40" t="s">
        <v>36</v>
      </c>
      <c r="J28" s="51"/>
      <c r="L28" s="22"/>
    </row>
    <row r="29" spans="1:12" ht="9.9499999999999993" customHeight="1" x14ac:dyDescent="0.2">
      <c r="A29" s="89">
        <v>10.4</v>
      </c>
      <c r="B29" s="17">
        <f t="shared" si="0"/>
        <v>0.51983695652173911</v>
      </c>
      <c r="C29" s="17">
        <f t="shared" si="1"/>
        <v>0.52026515151515151</v>
      </c>
      <c r="D29" s="17">
        <f t="shared" si="2"/>
        <v>0.52073412698412691</v>
      </c>
      <c r="E29" s="20">
        <f t="shared" si="3"/>
        <v>153.96</v>
      </c>
      <c r="F29" s="39" t="s">
        <v>39</v>
      </c>
      <c r="G29" s="28" t="s">
        <v>40</v>
      </c>
      <c r="H29" s="40" t="s">
        <v>41</v>
      </c>
      <c r="J29" s="51"/>
      <c r="L29" s="22"/>
    </row>
    <row r="30" spans="1:12" ht="9.9499999999999993" customHeight="1" x14ac:dyDescent="0.2">
      <c r="A30" s="89">
        <v>16.22</v>
      </c>
      <c r="B30" s="17">
        <f t="shared" si="0"/>
        <v>0.52510869565217388</v>
      </c>
      <c r="C30" s="17">
        <f t="shared" si="1"/>
        <v>0.52577651515151513</v>
      </c>
      <c r="D30" s="17">
        <f t="shared" si="2"/>
        <v>0.52650793650793648</v>
      </c>
      <c r="E30" s="20">
        <f t="shared" si="3"/>
        <v>148.14000000000001</v>
      </c>
      <c r="F30" s="44" t="s">
        <v>42</v>
      </c>
      <c r="G30" s="25" t="s">
        <v>40</v>
      </c>
      <c r="H30" s="48"/>
      <c r="I30" s="24"/>
      <c r="J30" s="51"/>
      <c r="L30" s="22"/>
    </row>
    <row r="31" spans="1:12" ht="9.9499999999999993" customHeight="1" x14ac:dyDescent="0.2">
      <c r="A31" s="89">
        <v>21.06</v>
      </c>
      <c r="B31" s="17">
        <f t="shared" si="0"/>
        <v>0.52949275362318837</v>
      </c>
      <c r="C31" s="17">
        <f t="shared" si="1"/>
        <v>0.53035984848484841</v>
      </c>
      <c r="D31" s="17">
        <f t="shared" si="2"/>
        <v>0.53130952380952379</v>
      </c>
      <c r="E31" s="20">
        <f t="shared" si="3"/>
        <v>143.30000000000001</v>
      </c>
      <c r="F31" s="44" t="s">
        <v>11</v>
      </c>
      <c r="G31" s="25" t="s">
        <v>43</v>
      </c>
      <c r="H31" s="45"/>
      <c r="I31" s="23"/>
      <c r="J31" s="51"/>
      <c r="L31" s="22"/>
    </row>
    <row r="32" spans="1:12" ht="9.9499999999999993" customHeight="1" x14ac:dyDescent="0.2">
      <c r="A32" s="89">
        <v>21.6</v>
      </c>
      <c r="B32" s="17">
        <f t="shared" si="0"/>
        <v>0.52998188405797098</v>
      </c>
      <c r="C32" s="17">
        <f t="shared" si="1"/>
        <v>0.53087121212121213</v>
      </c>
      <c r="D32" s="17">
        <f t="shared" si="2"/>
        <v>0.53184523809523809</v>
      </c>
      <c r="E32" s="20">
        <f t="shared" si="3"/>
        <v>142.76000000000002</v>
      </c>
      <c r="F32" s="98" t="s">
        <v>151</v>
      </c>
      <c r="G32" s="25" t="s">
        <v>45</v>
      </c>
      <c r="H32" s="48" t="s">
        <v>44</v>
      </c>
      <c r="I32" s="24"/>
      <c r="J32" s="51"/>
      <c r="L32" s="22"/>
    </row>
    <row r="33" spans="1:12" ht="9.9499999999999993" customHeight="1" x14ac:dyDescent="0.2">
      <c r="A33" s="89">
        <v>23.67</v>
      </c>
      <c r="B33" s="17">
        <f t="shared" si="0"/>
        <v>0.53185688405797094</v>
      </c>
      <c r="C33" s="17">
        <f t="shared" si="1"/>
        <v>0.5328314393939394</v>
      </c>
      <c r="D33" s="17">
        <f t="shared" si="2"/>
        <v>0.53389880952380953</v>
      </c>
      <c r="E33" s="20">
        <f t="shared" si="3"/>
        <v>140.69</v>
      </c>
      <c r="F33" s="46" t="s">
        <v>46</v>
      </c>
      <c r="G33" s="25" t="s">
        <v>45</v>
      </c>
      <c r="H33" s="45"/>
      <c r="I33" s="23"/>
      <c r="J33" s="51"/>
      <c r="L33" s="22"/>
    </row>
    <row r="34" spans="1:12" ht="9.9499999999999993" customHeight="1" x14ac:dyDescent="0.2">
      <c r="A34" s="89">
        <v>25.21</v>
      </c>
      <c r="B34" s="17">
        <f t="shared" si="0"/>
        <v>0.53325181159420287</v>
      </c>
      <c r="C34" s="17">
        <f t="shared" si="1"/>
        <v>0.53428977272727274</v>
      </c>
      <c r="D34" s="17">
        <f t="shared" si="2"/>
        <v>0.53542658730158732</v>
      </c>
      <c r="E34" s="20">
        <f t="shared" si="3"/>
        <v>139.15</v>
      </c>
      <c r="F34" s="44" t="s">
        <v>47</v>
      </c>
      <c r="G34" s="25" t="s">
        <v>45</v>
      </c>
      <c r="H34" s="48"/>
      <c r="I34" s="24"/>
      <c r="J34" s="51"/>
      <c r="L34" s="22"/>
    </row>
    <row r="35" spans="1:12" ht="9.9499999999999993" customHeight="1" x14ac:dyDescent="0.2">
      <c r="A35" s="89">
        <v>26.31</v>
      </c>
      <c r="B35" s="17">
        <f t="shared" si="0"/>
        <v>0.53424818840579702</v>
      </c>
      <c r="C35" s="17">
        <f t="shared" si="1"/>
        <v>0.53533143939393935</v>
      </c>
      <c r="D35" s="17">
        <f t="shared" si="2"/>
        <v>0.53651785714285716</v>
      </c>
      <c r="E35" s="20">
        <f t="shared" si="3"/>
        <v>138.05000000000001</v>
      </c>
      <c r="F35" s="44" t="s">
        <v>48</v>
      </c>
      <c r="G35" s="25" t="s">
        <v>49</v>
      </c>
      <c r="H35" s="48" t="s">
        <v>50</v>
      </c>
      <c r="I35" s="24"/>
      <c r="J35" s="51"/>
      <c r="L35" s="22"/>
    </row>
    <row r="36" spans="1:12" ht="9.9499999999999993" customHeight="1" x14ac:dyDescent="0.2">
      <c r="A36" s="89">
        <v>30.14</v>
      </c>
      <c r="B36" s="17">
        <f t="shared" si="0"/>
        <v>0.53771739130434781</v>
      </c>
      <c r="C36" s="17">
        <f t="shared" si="1"/>
        <v>0.53895833333333332</v>
      </c>
      <c r="D36" s="17">
        <f t="shared" si="2"/>
        <v>0.54031746031746031</v>
      </c>
      <c r="E36" s="20">
        <f t="shared" si="3"/>
        <v>134.22000000000003</v>
      </c>
      <c r="F36" s="44" t="s">
        <v>51</v>
      </c>
      <c r="G36" s="25" t="s">
        <v>52</v>
      </c>
      <c r="H36" s="48"/>
      <c r="I36" s="24"/>
      <c r="J36" s="51"/>
      <c r="L36" s="22"/>
    </row>
    <row r="37" spans="1:12" ht="9.9499999999999993" customHeight="1" x14ac:dyDescent="0.2">
      <c r="A37" s="89">
        <v>34.369999999999997</v>
      </c>
      <c r="B37" s="17">
        <f t="shared" si="0"/>
        <v>0.54154891304347819</v>
      </c>
      <c r="C37" s="17">
        <f t="shared" si="1"/>
        <v>0.54296401515151516</v>
      </c>
      <c r="D37" s="17">
        <f t="shared" si="2"/>
        <v>0.54451388888888885</v>
      </c>
      <c r="E37" s="20">
        <f t="shared" si="3"/>
        <v>129.99</v>
      </c>
      <c r="F37" s="46" t="s">
        <v>53</v>
      </c>
      <c r="G37" s="25" t="s">
        <v>52</v>
      </c>
      <c r="H37" s="48"/>
      <c r="I37" s="24"/>
      <c r="J37" s="51"/>
      <c r="L37" s="22"/>
    </row>
    <row r="38" spans="1:12" ht="9.9499999999999993" customHeight="1" x14ac:dyDescent="0.2">
      <c r="A38" s="89">
        <v>34.42</v>
      </c>
      <c r="B38" s="17">
        <f t="shared" si="0"/>
        <v>0.54159420289855065</v>
      </c>
      <c r="C38" s="17">
        <f t="shared" si="1"/>
        <v>0.5430113636363636</v>
      </c>
      <c r="D38" s="17">
        <f t="shared" si="2"/>
        <v>0.54456349206349208</v>
      </c>
      <c r="E38" s="20">
        <f t="shared" si="3"/>
        <v>129.94</v>
      </c>
      <c r="F38" s="44" t="s">
        <v>54</v>
      </c>
      <c r="G38" s="25" t="s">
        <v>52</v>
      </c>
      <c r="H38" s="48"/>
      <c r="I38" s="24"/>
      <c r="J38" s="51"/>
      <c r="L38" s="22"/>
    </row>
    <row r="39" spans="1:12" ht="9.9499999999999993" customHeight="1" x14ac:dyDescent="0.2">
      <c r="A39" s="89">
        <v>34.78</v>
      </c>
      <c r="B39" s="17">
        <f t="shared" si="0"/>
        <v>0.54192028985507246</v>
      </c>
      <c r="C39" s="17">
        <f t="shared" si="1"/>
        <v>0.54335227272727271</v>
      </c>
      <c r="D39" s="17">
        <f t="shared" si="2"/>
        <v>0.54492063492063492</v>
      </c>
      <c r="E39" s="20">
        <f t="shared" si="3"/>
        <v>129.58000000000001</v>
      </c>
      <c r="F39" s="44" t="s">
        <v>55</v>
      </c>
      <c r="G39" s="25" t="s">
        <v>52</v>
      </c>
      <c r="H39" s="48" t="s">
        <v>56</v>
      </c>
      <c r="I39" s="24"/>
      <c r="J39" s="51"/>
      <c r="L39" s="22"/>
    </row>
    <row r="40" spans="1:12" ht="9.9499999999999993" customHeight="1" x14ac:dyDescent="0.2">
      <c r="A40" s="89">
        <v>36.79</v>
      </c>
      <c r="B40" s="17">
        <f t="shared" si="0"/>
        <v>0.54374094202898549</v>
      </c>
      <c r="C40" s="17">
        <f t="shared" si="1"/>
        <v>0.54525568181818174</v>
      </c>
      <c r="D40" s="17">
        <f t="shared" si="2"/>
        <v>0.54691468253968245</v>
      </c>
      <c r="E40" s="20">
        <f t="shared" si="3"/>
        <v>127.57000000000002</v>
      </c>
      <c r="F40" s="44" t="s">
        <v>54</v>
      </c>
      <c r="G40" s="25" t="s">
        <v>52</v>
      </c>
      <c r="H40" s="48" t="s">
        <v>57</v>
      </c>
      <c r="I40" s="24"/>
      <c r="J40" s="51"/>
      <c r="L40" s="22"/>
    </row>
    <row r="41" spans="1:12" ht="9.9499999999999993" customHeight="1" x14ac:dyDescent="0.2">
      <c r="A41" s="89">
        <v>37.11</v>
      </c>
      <c r="B41" s="17">
        <f t="shared" si="0"/>
        <v>0.54403079710144919</v>
      </c>
      <c r="C41" s="17">
        <f t="shared" si="1"/>
        <v>0.5455587121212121</v>
      </c>
      <c r="D41" s="17">
        <f t="shared" si="2"/>
        <v>0.54723214285714283</v>
      </c>
      <c r="E41" s="20">
        <f t="shared" si="3"/>
        <v>127.25000000000001</v>
      </c>
      <c r="F41" s="44" t="s">
        <v>58</v>
      </c>
      <c r="G41" s="25" t="s">
        <v>59</v>
      </c>
      <c r="H41" s="48" t="s">
        <v>57</v>
      </c>
      <c r="I41" s="24"/>
      <c r="J41" s="51"/>
      <c r="L41" s="22"/>
    </row>
    <row r="42" spans="1:12" ht="9.9499999999999993" customHeight="1" x14ac:dyDescent="0.2">
      <c r="A42" s="89">
        <v>37.409999999999997</v>
      </c>
      <c r="B42" s="17">
        <f t="shared" si="0"/>
        <v>0.54430253623188407</v>
      </c>
      <c r="C42" s="17">
        <f t="shared" si="1"/>
        <v>0.54584280303030297</v>
      </c>
      <c r="D42" s="17">
        <f t="shared" si="2"/>
        <v>0.54752976190476188</v>
      </c>
      <c r="E42" s="20">
        <f t="shared" si="3"/>
        <v>126.95000000000002</v>
      </c>
      <c r="F42" s="44" t="s">
        <v>60</v>
      </c>
      <c r="G42" s="25" t="s">
        <v>61</v>
      </c>
      <c r="H42" s="48"/>
      <c r="I42" s="24"/>
      <c r="J42" s="51"/>
      <c r="L42" s="22"/>
    </row>
    <row r="43" spans="1:12" ht="9.9499999999999993" customHeight="1" x14ac:dyDescent="0.2">
      <c r="A43" s="89">
        <v>37.85</v>
      </c>
      <c r="B43" s="17">
        <f t="shared" si="0"/>
        <v>0.54470108695652175</v>
      </c>
      <c r="C43" s="17">
        <f t="shared" si="1"/>
        <v>0.5462594696969697</v>
      </c>
      <c r="D43" s="17">
        <f t="shared" si="2"/>
        <v>0.54796626984126984</v>
      </c>
      <c r="E43" s="20">
        <f t="shared" si="3"/>
        <v>126.51000000000002</v>
      </c>
      <c r="F43" s="46" t="s">
        <v>62</v>
      </c>
      <c r="G43" s="25" t="s">
        <v>63</v>
      </c>
      <c r="H43" s="48" t="s">
        <v>36</v>
      </c>
      <c r="I43" s="24"/>
      <c r="J43" s="51"/>
      <c r="L43" s="22"/>
    </row>
    <row r="44" spans="1:12" ht="9.9499999999999993" customHeight="1" x14ac:dyDescent="0.2">
      <c r="A44" s="89">
        <v>38.6</v>
      </c>
      <c r="B44" s="17">
        <f t="shared" si="0"/>
        <v>0.54538043478260867</v>
      </c>
      <c r="C44" s="17">
        <f t="shared" si="1"/>
        <v>0.54696969696969688</v>
      </c>
      <c r="D44" s="17">
        <f t="shared" si="2"/>
        <v>0.5487103174603174</v>
      </c>
      <c r="E44" s="20">
        <f t="shared" si="3"/>
        <v>125.76000000000002</v>
      </c>
      <c r="F44" s="80" t="s">
        <v>150</v>
      </c>
      <c r="G44" s="78" t="s">
        <v>63</v>
      </c>
      <c r="H44" s="79" t="s">
        <v>64</v>
      </c>
      <c r="I44" s="24"/>
      <c r="J44" s="51"/>
      <c r="L44" s="22"/>
    </row>
    <row r="45" spans="1:12" ht="9.9499999999999993" customHeight="1" x14ac:dyDescent="0.2">
      <c r="A45" s="89">
        <v>38.69</v>
      </c>
      <c r="B45" s="17">
        <f t="shared" si="0"/>
        <v>0.54546195652173912</v>
      </c>
      <c r="C45" s="17">
        <f t="shared" si="1"/>
        <v>0.54705492424242419</v>
      </c>
      <c r="D45" s="17">
        <f t="shared" si="2"/>
        <v>0.54879960317460319</v>
      </c>
      <c r="E45" s="20">
        <f t="shared" si="3"/>
        <v>125.67000000000002</v>
      </c>
      <c r="F45" s="50" t="s">
        <v>65</v>
      </c>
      <c r="G45" s="25" t="s">
        <v>63</v>
      </c>
      <c r="H45" s="48" t="s">
        <v>57</v>
      </c>
      <c r="I45" s="24"/>
      <c r="J45" s="51"/>
      <c r="L45" s="22"/>
    </row>
    <row r="46" spans="1:12" ht="9.9499999999999993" customHeight="1" x14ac:dyDescent="0.2">
      <c r="A46" s="89">
        <v>39.270000000000003</v>
      </c>
      <c r="B46" s="17">
        <f t="shared" si="0"/>
        <v>0.54598731884057972</v>
      </c>
      <c r="C46" s="17">
        <f t="shared" si="1"/>
        <v>0.54760416666666667</v>
      </c>
      <c r="D46" s="17">
        <f t="shared" si="2"/>
        <v>0.54937499999999995</v>
      </c>
      <c r="E46" s="20">
        <f t="shared" si="3"/>
        <v>125.09</v>
      </c>
      <c r="F46" s="50" t="s">
        <v>10</v>
      </c>
      <c r="G46" s="25" t="s">
        <v>63</v>
      </c>
      <c r="H46" s="48" t="s">
        <v>57</v>
      </c>
      <c r="I46" s="24"/>
      <c r="J46" s="51"/>
      <c r="L46" s="22"/>
    </row>
    <row r="47" spans="1:12" ht="9.9499999999999993" customHeight="1" x14ac:dyDescent="0.2">
      <c r="A47" s="89">
        <v>41.47</v>
      </c>
      <c r="B47" s="17">
        <f t="shared" si="0"/>
        <v>0.54798007246376812</v>
      </c>
      <c r="C47" s="17">
        <f t="shared" si="1"/>
        <v>0.5496875</v>
      </c>
      <c r="D47" s="17">
        <f t="shared" si="2"/>
        <v>0.55155753968253962</v>
      </c>
      <c r="E47" s="20">
        <f t="shared" si="3"/>
        <v>122.89000000000001</v>
      </c>
      <c r="F47" s="49" t="s">
        <v>66</v>
      </c>
      <c r="G47" s="25" t="s">
        <v>63</v>
      </c>
      <c r="H47" s="48" t="s">
        <v>36</v>
      </c>
      <c r="I47" s="24"/>
      <c r="J47" s="51"/>
      <c r="L47" s="22"/>
    </row>
    <row r="48" spans="1:12" ht="9.9499999999999993" customHeight="1" x14ac:dyDescent="0.2">
      <c r="A48" s="89">
        <v>41.86</v>
      </c>
      <c r="B48" s="17">
        <f t="shared" si="0"/>
        <v>0.54833333333333334</v>
      </c>
      <c r="C48" s="17">
        <f t="shared" si="1"/>
        <v>0.55005681818181817</v>
      </c>
      <c r="D48" s="17">
        <f t="shared" si="2"/>
        <v>0.55194444444444446</v>
      </c>
      <c r="E48" s="20">
        <f t="shared" si="3"/>
        <v>122.50000000000001</v>
      </c>
      <c r="F48" s="50" t="s">
        <v>67</v>
      </c>
      <c r="G48" s="67" t="s">
        <v>63</v>
      </c>
      <c r="H48" s="48"/>
      <c r="I48" s="24"/>
      <c r="J48" s="51"/>
      <c r="L48" s="22"/>
    </row>
    <row r="49" spans="1:12" ht="9.9499999999999993" customHeight="1" x14ac:dyDescent="0.2">
      <c r="A49" s="89">
        <v>42.67</v>
      </c>
      <c r="B49" s="17">
        <f t="shared" si="0"/>
        <v>0.54906702898550719</v>
      </c>
      <c r="C49" s="17">
        <f t="shared" si="1"/>
        <v>0.5508238636363636</v>
      </c>
      <c r="D49" s="17">
        <f t="shared" si="2"/>
        <v>0.55274801587301581</v>
      </c>
      <c r="E49" s="20">
        <f t="shared" si="3"/>
        <v>121.69000000000001</v>
      </c>
      <c r="F49" s="93" t="s">
        <v>69</v>
      </c>
      <c r="G49" s="96" t="s">
        <v>68</v>
      </c>
      <c r="H49" s="114" t="s">
        <v>70</v>
      </c>
      <c r="I49" s="24"/>
      <c r="J49" s="51"/>
      <c r="L49" s="22"/>
    </row>
    <row r="50" spans="1:12" ht="9.9499999999999993" customHeight="1" x14ac:dyDescent="0.2">
      <c r="A50" s="89">
        <v>44.11</v>
      </c>
      <c r="B50" s="17">
        <f t="shared" ref="B50:B77" si="4">depart+((A50)/(46*24))</f>
        <v>0.5503713768115942</v>
      </c>
      <c r="C50" s="17">
        <f t="shared" ref="C50:C77" si="5">depart+((A50)/(44*24))</f>
        <v>0.55218749999999994</v>
      </c>
      <c r="D50" s="17">
        <f t="shared" ref="D50:D77" si="6">depart+(A50/42/24)</f>
        <v>0.55417658730158725</v>
      </c>
      <c r="E50" s="20">
        <f t="shared" ref="E50:E77" si="7">kmreel-A50</f>
        <v>120.25000000000001</v>
      </c>
      <c r="F50" s="94" t="s">
        <v>71</v>
      </c>
      <c r="G50" s="96" t="s">
        <v>72</v>
      </c>
      <c r="H50" s="48" t="s">
        <v>50</v>
      </c>
      <c r="I50" s="24"/>
      <c r="J50" s="51"/>
      <c r="L50" s="22"/>
    </row>
    <row r="51" spans="1:12" ht="9.9499999999999993" customHeight="1" x14ac:dyDescent="0.2">
      <c r="A51" s="89">
        <v>44.38</v>
      </c>
      <c r="B51" s="17">
        <f t="shared" si="4"/>
        <v>0.55061594202898545</v>
      </c>
      <c r="C51" s="17">
        <f t="shared" si="5"/>
        <v>0.55244318181818175</v>
      </c>
      <c r="D51" s="17">
        <f t="shared" si="6"/>
        <v>0.55444444444444441</v>
      </c>
      <c r="E51" s="20">
        <f t="shared" si="7"/>
        <v>119.98000000000002</v>
      </c>
      <c r="F51" s="95" t="s">
        <v>73</v>
      </c>
      <c r="G51" s="97" t="s">
        <v>72</v>
      </c>
      <c r="H51" s="59" t="s">
        <v>57</v>
      </c>
      <c r="I51" s="24"/>
      <c r="J51" s="51"/>
      <c r="L51" s="22"/>
    </row>
    <row r="52" spans="1:12" ht="9.9499999999999993" customHeight="1" x14ac:dyDescent="0.2">
      <c r="A52" s="89">
        <v>45.11</v>
      </c>
      <c r="B52" s="17">
        <f t="shared" si="4"/>
        <v>0.55127717391304343</v>
      </c>
      <c r="C52" s="17">
        <f t="shared" si="5"/>
        <v>0.55313446969696967</v>
      </c>
      <c r="D52" s="17">
        <f t="shared" si="6"/>
        <v>0.55516865079365074</v>
      </c>
      <c r="E52" s="20">
        <f t="shared" si="7"/>
        <v>119.25000000000001</v>
      </c>
      <c r="F52" s="93" t="s">
        <v>10</v>
      </c>
      <c r="G52" s="96" t="s">
        <v>72</v>
      </c>
      <c r="H52" s="48" t="s">
        <v>57</v>
      </c>
      <c r="I52" s="24"/>
      <c r="J52" s="51"/>
      <c r="L52" s="22"/>
    </row>
    <row r="53" spans="1:12" ht="9.9499999999999993" customHeight="1" x14ac:dyDescent="0.2">
      <c r="A53" s="89">
        <v>45.95</v>
      </c>
      <c r="B53" s="17">
        <f t="shared" si="4"/>
        <v>0.5520380434782608</v>
      </c>
      <c r="C53" s="17">
        <f t="shared" si="5"/>
        <v>0.55392992424242427</v>
      </c>
      <c r="D53" s="17">
        <f t="shared" si="6"/>
        <v>0.55600198412698409</v>
      </c>
      <c r="E53" s="20">
        <f t="shared" si="7"/>
        <v>118.41000000000001</v>
      </c>
      <c r="F53" s="50" t="s">
        <v>75</v>
      </c>
      <c r="G53" s="67" t="s">
        <v>74</v>
      </c>
      <c r="H53" s="48" t="s">
        <v>57</v>
      </c>
      <c r="I53" s="24"/>
      <c r="J53" s="51"/>
      <c r="L53" s="22"/>
    </row>
    <row r="54" spans="1:12" ht="9.9499999999999993" customHeight="1" x14ac:dyDescent="0.2">
      <c r="A54" s="89">
        <v>46.41</v>
      </c>
      <c r="B54" s="17">
        <f t="shared" si="4"/>
        <v>0.55245471014492753</v>
      </c>
      <c r="C54" s="17">
        <f t="shared" si="5"/>
        <v>0.55436553030303026</v>
      </c>
      <c r="D54" s="17">
        <f t="shared" si="6"/>
        <v>0.55645833333333328</v>
      </c>
      <c r="E54" s="20">
        <f t="shared" si="7"/>
        <v>117.95000000000002</v>
      </c>
      <c r="F54" s="50" t="s">
        <v>10</v>
      </c>
      <c r="G54" s="67" t="s">
        <v>76</v>
      </c>
      <c r="H54" s="48" t="s">
        <v>57</v>
      </c>
      <c r="I54" s="24"/>
      <c r="J54" s="51"/>
      <c r="L54" s="22"/>
    </row>
    <row r="55" spans="1:12" ht="9.9499999999999993" customHeight="1" x14ac:dyDescent="0.2">
      <c r="A55" s="89">
        <v>46.88</v>
      </c>
      <c r="B55" s="17">
        <f t="shared" si="4"/>
        <v>0.55288043478260862</v>
      </c>
      <c r="C55" s="17">
        <f t="shared" si="5"/>
        <v>0.55481060606060606</v>
      </c>
      <c r="D55" s="17">
        <f t="shared" si="6"/>
        <v>0.55692460317460313</v>
      </c>
      <c r="E55" s="20">
        <f t="shared" si="7"/>
        <v>117.48000000000002</v>
      </c>
      <c r="F55" s="39" t="s">
        <v>77</v>
      </c>
      <c r="G55" s="29" t="s">
        <v>76</v>
      </c>
      <c r="H55" s="40" t="s">
        <v>57</v>
      </c>
      <c r="J55" s="51"/>
      <c r="L55" s="22"/>
    </row>
    <row r="56" spans="1:12" ht="9.9499999999999993" customHeight="1" x14ac:dyDescent="0.2">
      <c r="A56" s="89">
        <v>47.36</v>
      </c>
      <c r="B56" s="17">
        <f t="shared" si="4"/>
        <v>0.55331521739130429</v>
      </c>
      <c r="C56" s="17">
        <f t="shared" si="5"/>
        <v>0.55526515151515143</v>
      </c>
      <c r="D56" s="17">
        <f t="shared" si="6"/>
        <v>0.55740079365079365</v>
      </c>
      <c r="E56" s="20">
        <f t="shared" si="7"/>
        <v>117.00000000000001</v>
      </c>
      <c r="F56" s="39" t="s">
        <v>12</v>
      </c>
      <c r="G56" s="29" t="s">
        <v>79</v>
      </c>
      <c r="H56" s="40"/>
      <c r="J56" s="51"/>
      <c r="L56" s="22"/>
    </row>
    <row r="57" spans="1:12" ht="9.9499999999999993" customHeight="1" x14ac:dyDescent="0.2">
      <c r="A57" s="89">
        <v>47.55</v>
      </c>
      <c r="B57" s="17">
        <f t="shared" si="4"/>
        <v>0.55348731884057967</v>
      </c>
      <c r="C57" s="17">
        <f t="shared" si="5"/>
        <v>0.55544507575757573</v>
      </c>
      <c r="D57" s="17">
        <f t="shared" si="6"/>
        <v>0.55758928571428568</v>
      </c>
      <c r="E57" s="20">
        <f t="shared" si="7"/>
        <v>116.81000000000002</v>
      </c>
      <c r="F57" s="39" t="s">
        <v>78</v>
      </c>
      <c r="G57" s="29" t="s">
        <v>80</v>
      </c>
      <c r="H57" s="40"/>
      <c r="J57" s="51"/>
      <c r="L57" s="22"/>
    </row>
    <row r="58" spans="1:12" ht="9.9499999999999993" customHeight="1" x14ac:dyDescent="0.2">
      <c r="A58" s="89">
        <v>47.65</v>
      </c>
      <c r="B58" s="17">
        <f t="shared" si="4"/>
        <v>0.55357789855072459</v>
      </c>
      <c r="C58" s="17">
        <f t="shared" si="5"/>
        <v>0.55553977272727273</v>
      </c>
      <c r="D58" s="17">
        <f t="shared" si="6"/>
        <v>0.55768849206349203</v>
      </c>
      <c r="E58" s="20">
        <f t="shared" si="7"/>
        <v>116.71000000000001</v>
      </c>
      <c r="F58" s="39" t="s">
        <v>81</v>
      </c>
      <c r="G58" s="29" t="s">
        <v>80</v>
      </c>
      <c r="H58" s="40"/>
      <c r="J58" s="51"/>
      <c r="L58" s="22"/>
    </row>
    <row r="59" spans="1:12" ht="9.9499999999999993" customHeight="1" x14ac:dyDescent="0.2">
      <c r="A59" s="89">
        <v>47.77</v>
      </c>
      <c r="B59" s="17">
        <f t="shared" si="4"/>
        <v>0.55368659420289856</v>
      </c>
      <c r="C59" s="17">
        <f t="shared" si="5"/>
        <v>0.5556534090909091</v>
      </c>
      <c r="D59" s="17">
        <f t="shared" si="6"/>
        <v>0.5578075396825396</v>
      </c>
      <c r="E59" s="20">
        <f t="shared" si="7"/>
        <v>116.59</v>
      </c>
      <c r="F59" s="58" t="s">
        <v>82</v>
      </c>
      <c r="G59" s="57" t="s">
        <v>83</v>
      </c>
      <c r="H59" s="55"/>
      <c r="J59" s="51"/>
      <c r="L59" s="22"/>
    </row>
    <row r="60" spans="1:12" ht="9.9499999999999993" customHeight="1" x14ac:dyDescent="0.2">
      <c r="A60" s="89">
        <v>49.17</v>
      </c>
      <c r="B60" s="17">
        <f t="shared" si="4"/>
        <v>0.55495471014492748</v>
      </c>
      <c r="C60" s="17">
        <f t="shared" si="5"/>
        <v>0.55697916666666658</v>
      </c>
      <c r="D60" s="17">
        <f t="shared" si="6"/>
        <v>0.55919642857142859</v>
      </c>
      <c r="E60" s="20">
        <f t="shared" si="7"/>
        <v>115.19000000000001</v>
      </c>
      <c r="F60" s="56" t="s">
        <v>54</v>
      </c>
      <c r="G60" s="54" t="s">
        <v>52</v>
      </c>
      <c r="H60" s="55"/>
      <c r="J60" s="51"/>
      <c r="L60" s="22"/>
    </row>
    <row r="61" spans="1:12" ht="9.9499999999999993" customHeight="1" x14ac:dyDescent="0.2">
      <c r="A61" s="89">
        <v>49.7</v>
      </c>
      <c r="B61" s="17">
        <f t="shared" si="4"/>
        <v>0.55543478260869561</v>
      </c>
      <c r="C61" s="17">
        <f t="shared" si="5"/>
        <v>0.55748106060606062</v>
      </c>
      <c r="D61" s="17">
        <f t="shared" si="6"/>
        <v>0.55972222222222223</v>
      </c>
      <c r="E61" s="20">
        <f t="shared" si="7"/>
        <v>114.66000000000001</v>
      </c>
      <c r="F61" s="39" t="s">
        <v>84</v>
      </c>
      <c r="G61" s="29" t="s">
        <v>85</v>
      </c>
      <c r="H61" s="40" t="s">
        <v>57</v>
      </c>
      <c r="J61" s="51"/>
      <c r="L61" s="22"/>
    </row>
    <row r="62" spans="1:12" ht="9.9499999999999993" customHeight="1" x14ac:dyDescent="0.2">
      <c r="A62" s="89">
        <v>51.2</v>
      </c>
      <c r="B62" s="17">
        <f t="shared" si="4"/>
        <v>0.55679347826086956</v>
      </c>
      <c r="C62" s="17">
        <f t="shared" si="5"/>
        <v>0.55890151515151509</v>
      </c>
      <c r="D62" s="17">
        <f t="shared" si="6"/>
        <v>0.56121031746031746</v>
      </c>
      <c r="E62" s="20">
        <f t="shared" si="7"/>
        <v>113.16000000000001</v>
      </c>
      <c r="F62" s="42" t="s">
        <v>152</v>
      </c>
      <c r="G62" s="29" t="s">
        <v>86</v>
      </c>
      <c r="H62" s="40" t="s">
        <v>57</v>
      </c>
      <c r="J62" s="51"/>
      <c r="L62" s="22"/>
    </row>
    <row r="63" spans="1:12" ht="9.9499999999999993" customHeight="1" x14ac:dyDescent="0.2">
      <c r="A63" s="89">
        <v>51.39</v>
      </c>
      <c r="B63" s="17">
        <f t="shared" si="4"/>
        <v>0.55696557971014493</v>
      </c>
      <c r="C63" s="17">
        <f t="shared" si="5"/>
        <v>0.55908143939393939</v>
      </c>
      <c r="D63" s="17">
        <f t="shared" si="6"/>
        <v>0.56139880952380949</v>
      </c>
      <c r="E63" s="20">
        <f t="shared" si="7"/>
        <v>112.97000000000001</v>
      </c>
      <c r="F63" s="39" t="s">
        <v>87</v>
      </c>
      <c r="G63" s="29" t="s">
        <v>88</v>
      </c>
      <c r="H63" s="40" t="s">
        <v>89</v>
      </c>
      <c r="J63" s="51"/>
      <c r="L63" s="22"/>
    </row>
    <row r="64" spans="1:12" ht="9.9499999999999993" customHeight="1" x14ac:dyDescent="0.2">
      <c r="A64" s="89">
        <v>52.43</v>
      </c>
      <c r="B64" s="17">
        <f t="shared" si="4"/>
        <v>0.55790760869565215</v>
      </c>
      <c r="C64" s="17">
        <f t="shared" si="5"/>
        <v>0.56006628787878787</v>
      </c>
      <c r="D64" s="17">
        <f t="shared" si="6"/>
        <v>0.56243055555555554</v>
      </c>
      <c r="E64" s="20">
        <f t="shared" si="7"/>
        <v>111.93</v>
      </c>
      <c r="F64" s="39" t="s">
        <v>90</v>
      </c>
      <c r="G64" s="29" t="s">
        <v>91</v>
      </c>
      <c r="H64" s="40" t="s">
        <v>36</v>
      </c>
      <c r="J64" s="51"/>
      <c r="L64" s="22"/>
    </row>
    <row r="65" spans="1:12" ht="9.9499999999999993" customHeight="1" x14ac:dyDescent="0.2">
      <c r="A65" s="89">
        <v>52.8</v>
      </c>
      <c r="B65" s="17">
        <f t="shared" si="4"/>
        <v>0.55824275362318831</v>
      </c>
      <c r="C65" s="17">
        <f t="shared" si="5"/>
        <v>0.56041666666666667</v>
      </c>
      <c r="D65" s="17">
        <f t="shared" si="6"/>
        <v>0.56279761904761905</v>
      </c>
      <c r="E65" s="20">
        <f t="shared" si="7"/>
        <v>111.56000000000002</v>
      </c>
      <c r="F65" s="39" t="s">
        <v>92</v>
      </c>
      <c r="G65" s="29" t="s">
        <v>91</v>
      </c>
      <c r="H65" s="40" t="s">
        <v>36</v>
      </c>
      <c r="J65" s="51"/>
      <c r="L65" s="22"/>
    </row>
    <row r="66" spans="1:12" ht="9.9499999999999993" customHeight="1" x14ac:dyDescent="0.2">
      <c r="A66" s="89">
        <v>59.96</v>
      </c>
      <c r="B66" s="17">
        <f t="shared" si="4"/>
        <v>0.56472826086956518</v>
      </c>
      <c r="C66" s="17">
        <f t="shared" si="5"/>
        <v>0.56719696969696964</v>
      </c>
      <c r="D66" s="17">
        <f t="shared" si="6"/>
        <v>0.5699007936507936</v>
      </c>
      <c r="E66" s="20">
        <f t="shared" si="7"/>
        <v>104.4</v>
      </c>
      <c r="F66" s="42" t="s">
        <v>153</v>
      </c>
      <c r="G66" s="29" t="s">
        <v>91</v>
      </c>
      <c r="H66" s="40" t="s">
        <v>36</v>
      </c>
      <c r="J66" s="51"/>
      <c r="L66" s="22"/>
    </row>
    <row r="67" spans="1:12" ht="9.9499999999999993" customHeight="1" x14ac:dyDescent="0.2">
      <c r="A67" s="89">
        <v>60.5</v>
      </c>
      <c r="B67" s="17">
        <f t="shared" si="4"/>
        <v>0.56521739130434778</v>
      </c>
      <c r="C67" s="17">
        <f t="shared" si="5"/>
        <v>0.56770833333333326</v>
      </c>
      <c r="D67" s="17">
        <f t="shared" si="6"/>
        <v>0.57043650793650791</v>
      </c>
      <c r="E67" s="20">
        <f t="shared" si="7"/>
        <v>103.86000000000001</v>
      </c>
      <c r="F67" s="58" t="s">
        <v>93</v>
      </c>
      <c r="G67" s="57" t="s">
        <v>91</v>
      </c>
      <c r="H67" s="59" t="s">
        <v>26</v>
      </c>
      <c r="J67" s="51"/>
      <c r="L67" s="22"/>
    </row>
    <row r="68" spans="1:12" ht="9.9499999999999993" customHeight="1" x14ac:dyDescent="0.2">
      <c r="A68" s="89">
        <v>62.76</v>
      </c>
      <c r="B68" s="17">
        <f t="shared" si="4"/>
        <v>0.56726449275362312</v>
      </c>
      <c r="C68" s="17">
        <f t="shared" si="5"/>
        <v>0.56984848484848483</v>
      </c>
      <c r="D68" s="17">
        <f t="shared" si="6"/>
        <v>0.57267857142857137</v>
      </c>
      <c r="E68" s="20">
        <f t="shared" si="7"/>
        <v>101.60000000000002</v>
      </c>
      <c r="F68" s="39" t="s">
        <v>94</v>
      </c>
      <c r="G68" s="29" t="s">
        <v>95</v>
      </c>
      <c r="H68" s="40" t="s">
        <v>50</v>
      </c>
      <c r="J68" s="51"/>
      <c r="L68" s="22"/>
    </row>
    <row r="69" spans="1:12" ht="9.9499999999999993" customHeight="1" x14ac:dyDescent="0.2">
      <c r="A69" s="89">
        <v>64.819999999999993</v>
      </c>
      <c r="B69" s="17">
        <f t="shared" si="4"/>
        <v>0.56913043478260861</v>
      </c>
      <c r="C69" s="17">
        <f t="shared" si="5"/>
        <v>0.5717992424242424</v>
      </c>
      <c r="D69" s="17">
        <f t="shared" si="6"/>
        <v>0.57472222222222213</v>
      </c>
      <c r="E69" s="20">
        <f t="shared" si="7"/>
        <v>99.54000000000002</v>
      </c>
      <c r="F69" s="58" t="s">
        <v>11</v>
      </c>
      <c r="G69" s="57" t="s">
        <v>96</v>
      </c>
      <c r="H69" s="59"/>
      <c r="J69" s="51"/>
      <c r="L69" s="22"/>
    </row>
    <row r="70" spans="1:12" ht="9.9499999999999993" customHeight="1" x14ac:dyDescent="0.2">
      <c r="A70" s="89">
        <v>69.069999999999993</v>
      </c>
      <c r="B70" s="17">
        <f t="shared" si="4"/>
        <v>0.57298007246376803</v>
      </c>
      <c r="C70" s="17">
        <f t="shared" si="5"/>
        <v>0.57582386363636362</v>
      </c>
      <c r="D70" s="17">
        <f t="shared" si="6"/>
        <v>0.57893849206349202</v>
      </c>
      <c r="E70" s="20">
        <f t="shared" si="7"/>
        <v>95.29000000000002</v>
      </c>
      <c r="F70" s="81" t="s">
        <v>97</v>
      </c>
      <c r="G70" s="57" t="s">
        <v>19</v>
      </c>
      <c r="H70" s="59" t="s">
        <v>36</v>
      </c>
      <c r="J70" s="51"/>
      <c r="L70" s="22"/>
    </row>
    <row r="71" spans="1:12" ht="9.9499999999999993" customHeight="1" x14ac:dyDescent="0.2">
      <c r="A71" s="20">
        <v>69.56</v>
      </c>
      <c r="B71" s="17">
        <f t="shared" si="4"/>
        <v>0.57342391304347817</v>
      </c>
      <c r="C71" s="17">
        <f t="shared" si="5"/>
        <v>0.57628787878787879</v>
      </c>
      <c r="D71" s="17">
        <f t="shared" si="6"/>
        <v>0.57942460317460309</v>
      </c>
      <c r="E71" s="20">
        <f t="shared" si="7"/>
        <v>94.800000000000011</v>
      </c>
      <c r="F71" s="39" t="s">
        <v>98</v>
      </c>
      <c r="G71" s="29" t="s">
        <v>19</v>
      </c>
      <c r="H71" s="40" t="s">
        <v>57</v>
      </c>
      <c r="J71" s="51"/>
      <c r="L71" s="22"/>
    </row>
    <row r="72" spans="1:12" ht="9.9499999999999993" customHeight="1" x14ac:dyDescent="0.2">
      <c r="A72" s="20">
        <v>69.66</v>
      </c>
      <c r="B72" s="17">
        <f t="shared" si="4"/>
        <v>0.5735144927536231</v>
      </c>
      <c r="C72" s="17">
        <f t="shared" si="5"/>
        <v>0.57638257575757568</v>
      </c>
      <c r="D72" s="17">
        <f t="shared" si="6"/>
        <v>0.57952380952380944</v>
      </c>
      <c r="E72" s="20">
        <f t="shared" si="7"/>
        <v>94.700000000000017</v>
      </c>
      <c r="F72" s="39" t="s">
        <v>99</v>
      </c>
      <c r="G72" s="29" t="s">
        <v>19</v>
      </c>
      <c r="H72" s="40"/>
      <c r="J72" s="51"/>
      <c r="L72" s="22"/>
    </row>
    <row r="73" spans="1:12" ht="9.9499999999999993" customHeight="1" x14ac:dyDescent="0.2">
      <c r="A73" s="20">
        <v>72.959999999999994</v>
      </c>
      <c r="B73" s="17">
        <f t="shared" si="4"/>
        <v>0.57650362318840576</v>
      </c>
      <c r="C73" s="17">
        <f t="shared" si="5"/>
        <v>0.57950757575757572</v>
      </c>
      <c r="D73" s="17">
        <f t="shared" si="6"/>
        <v>0.58279761904761895</v>
      </c>
      <c r="E73" s="20">
        <f t="shared" si="7"/>
        <v>91.40000000000002</v>
      </c>
      <c r="F73" s="39" t="s">
        <v>15</v>
      </c>
      <c r="G73" s="29" t="s">
        <v>100</v>
      </c>
      <c r="H73" s="40"/>
      <c r="J73" s="51"/>
      <c r="L73" s="22"/>
    </row>
    <row r="74" spans="1:12" ht="9.9499999999999993" customHeight="1" x14ac:dyDescent="0.2">
      <c r="A74" s="20">
        <v>73.16</v>
      </c>
      <c r="B74" s="17">
        <f t="shared" si="4"/>
        <v>0.5766847826086956</v>
      </c>
      <c r="C74" s="17">
        <f t="shared" si="5"/>
        <v>0.5796969696969696</v>
      </c>
      <c r="D74" s="17">
        <f t="shared" si="6"/>
        <v>0.58299603174603165</v>
      </c>
      <c r="E74" s="20">
        <f t="shared" si="7"/>
        <v>91.200000000000017</v>
      </c>
      <c r="F74" s="50" t="s">
        <v>54</v>
      </c>
      <c r="G74" s="25" t="s">
        <v>86</v>
      </c>
      <c r="H74" s="48"/>
      <c r="I74" s="24"/>
      <c r="J74" s="51"/>
      <c r="L74" s="22"/>
    </row>
    <row r="75" spans="1:12" ht="9.9499999999999993" customHeight="1" x14ac:dyDescent="0.2">
      <c r="A75" s="20">
        <v>75.72</v>
      </c>
      <c r="B75" s="17">
        <f t="shared" si="4"/>
        <v>0.5790036231884057</v>
      </c>
      <c r="C75" s="17">
        <f t="shared" si="5"/>
        <v>0.58212121212121204</v>
      </c>
      <c r="D75" s="17">
        <f t="shared" si="6"/>
        <v>0.58553571428571427</v>
      </c>
      <c r="E75" s="20">
        <f t="shared" si="7"/>
        <v>88.640000000000015</v>
      </c>
      <c r="F75" s="56" t="s">
        <v>101</v>
      </c>
      <c r="G75" s="54" t="s">
        <v>19</v>
      </c>
      <c r="H75" s="59" t="s">
        <v>57</v>
      </c>
      <c r="I75" s="24"/>
      <c r="J75" s="51"/>
      <c r="L75" s="22"/>
    </row>
    <row r="76" spans="1:12" ht="9.9499999999999993" customHeight="1" x14ac:dyDescent="0.2">
      <c r="A76" s="20">
        <v>76.11</v>
      </c>
      <c r="B76" s="17">
        <f t="shared" si="4"/>
        <v>0.57935688405797103</v>
      </c>
      <c r="C76" s="17">
        <f t="shared" si="5"/>
        <v>0.58249053030303022</v>
      </c>
      <c r="D76" s="17">
        <f t="shared" si="6"/>
        <v>0.585922619047619</v>
      </c>
      <c r="E76" s="20">
        <f t="shared" si="7"/>
        <v>88.250000000000014</v>
      </c>
      <c r="F76" s="49" t="s">
        <v>102</v>
      </c>
      <c r="G76" s="25" t="s">
        <v>19</v>
      </c>
      <c r="H76" s="48"/>
      <c r="I76" s="24"/>
      <c r="J76" s="51"/>
      <c r="L76" s="22"/>
    </row>
    <row r="77" spans="1:12" ht="9.9499999999999993" customHeight="1" x14ac:dyDescent="0.2">
      <c r="A77" s="73">
        <v>76.150000000000006</v>
      </c>
      <c r="B77" s="106">
        <f t="shared" si="4"/>
        <v>0.57939311594202891</v>
      </c>
      <c r="C77" s="106">
        <f t="shared" si="5"/>
        <v>0.58252840909090908</v>
      </c>
      <c r="D77" s="106">
        <f t="shared" si="6"/>
        <v>0.58596230158730156</v>
      </c>
      <c r="E77" s="73">
        <f t="shared" si="7"/>
        <v>88.210000000000008</v>
      </c>
      <c r="F77" s="112" t="s">
        <v>103</v>
      </c>
      <c r="G77" s="113" t="s">
        <v>19</v>
      </c>
      <c r="H77" s="103"/>
      <c r="I77" s="24"/>
      <c r="J77" s="51"/>
      <c r="L77" s="22"/>
    </row>
    <row r="78" spans="1:12" x14ac:dyDescent="0.2">
      <c r="A78" s="68" t="s">
        <v>2</v>
      </c>
      <c r="B78" s="69" t="s">
        <v>8</v>
      </c>
      <c r="C78" s="69" t="s">
        <v>8</v>
      </c>
      <c r="D78" s="69" t="s">
        <v>8</v>
      </c>
      <c r="E78" s="68" t="s">
        <v>2</v>
      </c>
      <c r="F78" s="70" t="s">
        <v>1</v>
      </c>
      <c r="G78" s="71" t="s">
        <v>0</v>
      </c>
      <c r="H78" s="72" t="s">
        <v>3</v>
      </c>
    </row>
    <row r="79" spans="1:12" x14ac:dyDescent="0.2">
      <c r="A79" s="9" t="s">
        <v>4</v>
      </c>
      <c r="B79" s="12" t="s">
        <v>14</v>
      </c>
      <c r="C79" s="12" t="s">
        <v>9</v>
      </c>
      <c r="D79" s="12" t="s">
        <v>16</v>
      </c>
      <c r="E79" s="9" t="s">
        <v>5</v>
      </c>
      <c r="F79" s="3"/>
      <c r="G79" s="27"/>
      <c r="H79" s="31"/>
    </row>
    <row r="80" spans="1:12" ht="9.9499999999999993" customHeight="1" x14ac:dyDescent="0.2">
      <c r="A80" s="20">
        <v>76.55</v>
      </c>
      <c r="B80" s="17">
        <f>depart+((A80)/(46*24))</f>
        <v>0.5797554347826086</v>
      </c>
      <c r="C80" s="17">
        <f>depart+((A80)/(44*24))</f>
        <v>0.58290719696969695</v>
      </c>
      <c r="D80" s="17">
        <f>depart+(A80/42/24)</f>
        <v>0.58635912698412695</v>
      </c>
      <c r="E80" s="20">
        <f>kmreel-A80</f>
        <v>87.810000000000016</v>
      </c>
      <c r="F80" s="50" t="s">
        <v>104</v>
      </c>
      <c r="G80" s="25" t="s">
        <v>19</v>
      </c>
      <c r="H80" s="47"/>
      <c r="I80" s="24"/>
      <c r="J80" s="51"/>
      <c r="L80" s="22"/>
    </row>
    <row r="81" spans="1:12" ht="9.9499999999999993" customHeight="1" x14ac:dyDescent="0.2">
      <c r="A81" s="20">
        <v>76.599999999999994</v>
      </c>
      <c r="B81" s="17">
        <f>depart+((A81)/(46*24))</f>
        <v>0.57980072463768106</v>
      </c>
      <c r="C81" s="17">
        <f>depart+((A81)/(44*24))</f>
        <v>0.58295454545454539</v>
      </c>
      <c r="D81" s="17">
        <f>depart+(A81/42/24)</f>
        <v>0.58640873015873007</v>
      </c>
      <c r="E81" s="20">
        <f>kmreel-A81</f>
        <v>87.760000000000019</v>
      </c>
      <c r="F81" s="39" t="s">
        <v>105</v>
      </c>
      <c r="G81" s="65" t="s">
        <v>19</v>
      </c>
      <c r="H81" s="40" t="s">
        <v>26</v>
      </c>
      <c r="J81" s="51"/>
      <c r="L81" s="22"/>
    </row>
    <row r="82" spans="1:12" ht="9.9499999999999993" customHeight="1" x14ac:dyDescent="0.2">
      <c r="A82" s="20">
        <v>76.75</v>
      </c>
      <c r="B82" s="17">
        <f>depart+((A82)/(46*24))</f>
        <v>0.57993659420289856</v>
      </c>
      <c r="C82" s="17">
        <f>depart+((A82)/(44*24))</f>
        <v>0.58309659090909083</v>
      </c>
      <c r="D82" s="17">
        <f>depart+(A82/42/24)</f>
        <v>0.58655753968253965</v>
      </c>
      <c r="E82" s="20">
        <f>kmreel-A82</f>
        <v>87.610000000000014</v>
      </c>
      <c r="F82" s="39" t="s">
        <v>106</v>
      </c>
      <c r="G82" s="29" t="s">
        <v>19</v>
      </c>
      <c r="H82" s="40"/>
      <c r="J82" s="51"/>
      <c r="L82" s="22"/>
    </row>
    <row r="83" spans="1:12" ht="9.9499999999999993" customHeight="1" x14ac:dyDescent="0.2">
      <c r="A83" s="20">
        <v>77.010000000000005</v>
      </c>
      <c r="B83" s="17">
        <f t="shared" ref="B83:B130" si="8">depart+((A83)/(46*24))</f>
        <v>0.58017210144927533</v>
      </c>
      <c r="C83" s="17">
        <f t="shared" ref="C83:C130" si="9">depart+((A83)/(44*24))</f>
        <v>0.58334280303030295</v>
      </c>
      <c r="D83" s="17">
        <f t="shared" ref="D83:D130" si="10">depart+(A83/42/24)</f>
        <v>0.58681547619047614</v>
      </c>
      <c r="E83" s="20">
        <f t="shared" ref="E83:E130" si="11">kmreel-A83</f>
        <v>87.350000000000009</v>
      </c>
      <c r="F83" s="39" t="s">
        <v>107</v>
      </c>
      <c r="G83" s="65" t="s">
        <v>19</v>
      </c>
      <c r="H83" s="40"/>
      <c r="J83" s="51"/>
      <c r="L83" s="22"/>
    </row>
    <row r="84" spans="1:12" ht="9.9499999999999993" customHeight="1" x14ac:dyDescent="0.2">
      <c r="A84" s="20">
        <v>78.41</v>
      </c>
      <c r="B84" s="17">
        <f t="shared" si="8"/>
        <v>0.58144021739130425</v>
      </c>
      <c r="C84" s="17">
        <f t="shared" si="9"/>
        <v>0.58466856060606054</v>
      </c>
      <c r="D84" s="17">
        <f t="shared" si="10"/>
        <v>0.58820436507936502</v>
      </c>
      <c r="E84" s="20">
        <f t="shared" si="11"/>
        <v>85.950000000000017</v>
      </c>
      <c r="F84" s="39" t="s">
        <v>108</v>
      </c>
      <c r="G84" s="29" t="s">
        <v>19</v>
      </c>
      <c r="H84" s="40"/>
      <c r="J84" s="51"/>
      <c r="L84" s="22"/>
    </row>
    <row r="85" spans="1:12" ht="9.9499999999999993" customHeight="1" x14ac:dyDescent="0.2">
      <c r="A85" s="20">
        <v>80.12</v>
      </c>
      <c r="B85" s="17">
        <f t="shared" si="8"/>
        <v>0.58298913043478262</v>
      </c>
      <c r="C85" s="17">
        <f t="shared" si="9"/>
        <v>0.5862878787878788</v>
      </c>
      <c r="D85" s="17">
        <f t="shared" si="10"/>
        <v>0.58990079365079362</v>
      </c>
      <c r="E85" s="20">
        <f t="shared" si="11"/>
        <v>84.240000000000009</v>
      </c>
      <c r="F85" s="39" t="s">
        <v>109</v>
      </c>
      <c r="G85" s="29" t="s">
        <v>19</v>
      </c>
      <c r="H85" s="43"/>
      <c r="J85" s="51"/>
      <c r="L85" s="22"/>
    </row>
    <row r="86" spans="1:12" ht="9.9499999999999993" customHeight="1" x14ac:dyDescent="0.2">
      <c r="A86" s="20">
        <v>81.78</v>
      </c>
      <c r="B86" s="17">
        <f t="shared" si="8"/>
        <v>0.58449275362318831</v>
      </c>
      <c r="C86" s="17">
        <f t="shared" si="9"/>
        <v>0.5878598484848484</v>
      </c>
      <c r="D86" s="17">
        <f t="shared" si="10"/>
        <v>0.59154761904761899</v>
      </c>
      <c r="E86" s="20">
        <f t="shared" si="11"/>
        <v>82.580000000000013</v>
      </c>
      <c r="F86" s="66" t="s">
        <v>110</v>
      </c>
      <c r="G86" s="67" t="s">
        <v>19</v>
      </c>
      <c r="H86" s="40" t="s">
        <v>50</v>
      </c>
      <c r="J86" s="51"/>
      <c r="L86" s="22"/>
    </row>
    <row r="87" spans="1:12" ht="9.9499999999999993" customHeight="1" x14ac:dyDescent="0.2">
      <c r="A87" s="20">
        <v>81.96</v>
      </c>
      <c r="B87" s="17">
        <f t="shared" si="8"/>
        <v>0.58465579710144921</v>
      </c>
      <c r="C87" s="17">
        <f t="shared" si="9"/>
        <v>0.58803030303030301</v>
      </c>
      <c r="D87" s="17">
        <f t="shared" si="10"/>
        <v>0.59172619047619046</v>
      </c>
      <c r="E87" s="20">
        <f t="shared" si="11"/>
        <v>82.40000000000002</v>
      </c>
      <c r="F87" s="42" t="s">
        <v>111</v>
      </c>
      <c r="G87" s="65" t="s">
        <v>19</v>
      </c>
      <c r="H87" s="40" t="s">
        <v>50</v>
      </c>
      <c r="J87" s="51"/>
      <c r="L87" s="22"/>
    </row>
    <row r="88" spans="1:12" ht="9.9499999999999993" customHeight="1" x14ac:dyDescent="0.2">
      <c r="A88" s="20">
        <v>82.67</v>
      </c>
      <c r="B88" s="17">
        <f t="shared" si="8"/>
        <v>0.58529891304347825</v>
      </c>
      <c r="C88" s="17">
        <f t="shared" si="9"/>
        <v>0.58870265151515144</v>
      </c>
      <c r="D88" s="17">
        <f t="shared" si="10"/>
        <v>0.59243055555555557</v>
      </c>
      <c r="E88" s="20">
        <f t="shared" si="11"/>
        <v>81.690000000000012</v>
      </c>
      <c r="F88" s="39" t="s">
        <v>112</v>
      </c>
      <c r="G88" s="29" t="s">
        <v>19</v>
      </c>
      <c r="H88" s="40" t="s">
        <v>36</v>
      </c>
      <c r="J88" s="51"/>
      <c r="L88" s="22"/>
    </row>
    <row r="89" spans="1:12" ht="9.9499999999999993" customHeight="1" x14ac:dyDescent="0.2">
      <c r="A89" s="20">
        <v>83.13</v>
      </c>
      <c r="B89" s="17">
        <f t="shared" si="8"/>
        <v>0.58571557971014487</v>
      </c>
      <c r="C89" s="17">
        <f t="shared" si="9"/>
        <v>0.58913825757575755</v>
      </c>
      <c r="D89" s="17">
        <f t="shared" si="10"/>
        <v>0.59288690476190475</v>
      </c>
      <c r="E89" s="20">
        <f t="shared" si="11"/>
        <v>81.230000000000018</v>
      </c>
      <c r="F89" s="39" t="s">
        <v>113</v>
      </c>
      <c r="G89" s="29" t="s">
        <v>20</v>
      </c>
      <c r="H89" s="40" t="s">
        <v>36</v>
      </c>
      <c r="J89" s="51"/>
      <c r="L89" s="22"/>
    </row>
    <row r="90" spans="1:12" ht="9.9499999999999993" customHeight="1" x14ac:dyDescent="0.2">
      <c r="A90" s="20">
        <v>83.65</v>
      </c>
      <c r="B90" s="17">
        <f t="shared" si="8"/>
        <v>0.58618659420289854</v>
      </c>
      <c r="C90" s="17">
        <f t="shared" si="9"/>
        <v>0.58963068181818179</v>
      </c>
      <c r="D90" s="17">
        <f t="shared" si="10"/>
        <v>0.59340277777777772</v>
      </c>
      <c r="E90" s="20">
        <f t="shared" si="11"/>
        <v>80.710000000000008</v>
      </c>
      <c r="F90" s="39" t="s">
        <v>114</v>
      </c>
      <c r="G90" s="29" t="s">
        <v>21</v>
      </c>
      <c r="H90" s="40"/>
      <c r="J90" s="51"/>
      <c r="L90" s="22"/>
    </row>
    <row r="91" spans="1:12" ht="9.9499999999999993" customHeight="1" x14ac:dyDescent="0.2">
      <c r="A91" s="20">
        <v>84.81</v>
      </c>
      <c r="B91" s="17">
        <f t="shared" si="8"/>
        <v>0.58723731884057973</v>
      </c>
      <c r="C91" s="17">
        <f t="shared" si="9"/>
        <v>0.59072916666666664</v>
      </c>
      <c r="D91" s="17">
        <f t="shared" si="10"/>
        <v>0.59455357142857135</v>
      </c>
      <c r="E91" s="20">
        <f t="shared" si="11"/>
        <v>79.550000000000011</v>
      </c>
      <c r="F91" s="39" t="s">
        <v>65</v>
      </c>
      <c r="G91" s="29" t="s">
        <v>115</v>
      </c>
      <c r="H91" s="40" t="s">
        <v>57</v>
      </c>
      <c r="J91" s="51"/>
      <c r="L91" s="22"/>
    </row>
    <row r="92" spans="1:12" ht="9.9499999999999993" customHeight="1" x14ac:dyDescent="0.2">
      <c r="A92" s="20">
        <v>86.43</v>
      </c>
      <c r="B92" s="17">
        <f t="shared" si="8"/>
        <v>0.58870471014492753</v>
      </c>
      <c r="C92" s="17">
        <f t="shared" si="9"/>
        <v>0.5922632575757576</v>
      </c>
      <c r="D92" s="17">
        <f t="shared" si="10"/>
        <v>0.59616071428571427</v>
      </c>
      <c r="E92" s="20">
        <f t="shared" si="11"/>
        <v>77.930000000000007</v>
      </c>
      <c r="F92" s="39" t="s">
        <v>116</v>
      </c>
      <c r="G92" s="29" t="s">
        <v>117</v>
      </c>
      <c r="H92" s="40" t="s">
        <v>57</v>
      </c>
      <c r="J92" s="51"/>
      <c r="L92" s="22"/>
    </row>
    <row r="93" spans="1:12" ht="9.9499999999999993" customHeight="1" x14ac:dyDescent="0.2">
      <c r="A93" s="20">
        <v>89.09</v>
      </c>
      <c r="B93" s="17">
        <f t="shared" si="8"/>
        <v>0.59111413043478256</v>
      </c>
      <c r="C93" s="17">
        <f t="shared" si="9"/>
        <v>0.59478219696969692</v>
      </c>
      <c r="D93" s="17">
        <f t="shared" si="10"/>
        <v>0.59879960317460312</v>
      </c>
      <c r="E93" s="20">
        <f t="shared" si="11"/>
        <v>75.27000000000001</v>
      </c>
      <c r="F93" s="39" t="s">
        <v>118</v>
      </c>
      <c r="G93" s="29" t="s">
        <v>119</v>
      </c>
      <c r="H93" s="43"/>
      <c r="J93" s="51"/>
      <c r="L93" s="22"/>
    </row>
    <row r="94" spans="1:12" ht="9.9499999999999993" customHeight="1" x14ac:dyDescent="0.2">
      <c r="A94" s="20">
        <v>90.15</v>
      </c>
      <c r="B94" s="17">
        <f t="shared" si="8"/>
        <v>0.59207427536231882</v>
      </c>
      <c r="C94" s="17">
        <f t="shared" si="9"/>
        <v>0.59578598484848477</v>
      </c>
      <c r="D94" s="17">
        <f t="shared" si="10"/>
        <v>0.5998511904761904</v>
      </c>
      <c r="E94" s="20">
        <f t="shared" si="11"/>
        <v>74.210000000000008</v>
      </c>
      <c r="F94" s="39" t="s">
        <v>10</v>
      </c>
      <c r="G94" s="29" t="s">
        <v>119</v>
      </c>
      <c r="H94" s="40" t="s">
        <v>57</v>
      </c>
      <c r="J94" s="51"/>
      <c r="L94" s="22"/>
    </row>
    <row r="95" spans="1:12" ht="9.9499999999999993" customHeight="1" x14ac:dyDescent="0.2">
      <c r="A95" s="20">
        <v>90.27</v>
      </c>
      <c r="B95" s="17">
        <f t="shared" si="8"/>
        <v>0.59218297101449269</v>
      </c>
      <c r="C95" s="17">
        <f t="shared" si="9"/>
        <v>0.59589962121212114</v>
      </c>
      <c r="D95" s="17">
        <f t="shared" si="10"/>
        <v>0.59997023809523808</v>
      </c>
      <c r="E95" s="20">
        <f t="shared" si="11"/>
        <v>74.090000000000018</v>
      </c>
      <c r="F95" s="42" t="s">
        <v>120</v>
      </c>
      <c r="G95" s="65" t="s">
        <v>119</v>
      </c>
      <c r="H95" s="40" t="s">
        <v>36</v>
      </c>
      <c r="J95" s="51"/>
      <c r="L95" s="22"/>
    </row>
    <row r="96" spans="1:12" ht="9.9499999999999993" customHeight="1" x14ac:dyDescent="0.2">
      <c r="A96" s="20">
        <v>90.7</v>
      </c>
      <c r="B96" s="17">
        <f t="shared" si="8"/>
        <v>0.5925724637681159</v>
      </c>
      <c r="C96" s="17">
        <f t="shared" si="9"/>
        <v>0.59630681818181819</v>
      </c>
      <c r="D96" s="17">
        <f t="shared" si="10"/>
        <v>0.60039682539682537</v>
      </c>
      <c r="E96" s="20">
        <f t="shared" si="11"/>
        <v>73.660000000000011</v>
      </c>
      <c r="F96" s="41" t="s">
        <v>121</v>
      </c>
      <c r="G96" s="29" t="s">
        <v>119</v>
      </c>
      <c r="H96" s="40"/>
      <c r="J96" s="51"/>
      <c r="L96" s="22"/>
    </row>
    <row r="97" spans="1:12" ht="9.9499999999999993" customHeight="1" x14ac:dyDescent="0.2">
      <c r="A97" s="20">
        <v>91.36</v>
      </c>
      <c r="B97" s="17">
        <f t="shared" si="8"/>
        <v>0.59317028985507247</v>
      </c>
      <c r="C97" s="17">
        <f t="shared" si="9"/>
        <v>0.59693181818181817</v>
      </c>
      <c r="D97" s="17">
        <f t="shared" si="10"/>
        <v>0.60105158730158725</v>
      </c>
      <c r="E97" s="20">
        <f t="shared" si="11"/>
        <v>73.000000000000014</v>
      </c>
      <c r="F97" s="39" t="s">
        <v>122</v>
      </c>
      <c r="G97" s="29" t="s">
        <v>119</v>
      </c>
      <c r="H97" s="40" t="s">
        <v>36</v>
      </c>
      <c r="J97" s="51"/>
      <c r="L97" s="22"/>
    </row>
    <row r="98" spans="1:12" ht="9.9499999999999993" customHeight="1" x14ac:dyDescent="0.2">
      <c r="A98" s="20">
        <v>91.68</v>
      </c>
      <c r="B98" s="17">
        <f t="shared" si="8"/>
        <v>0.59346014492753618</v>
      </c>
      <c r="C98" s="17">
        <f t="shared" si="9"/>
        <v>0.59723484848484842</v>
      </c>
      <c r="D98" s="17">
        <f t="shared" si="10"/>
        <v>0.60136904761904764</v>
      </c>
      <c r="E98" s="20">
        <f t="shared" si="11"/>
        <v>72.680000000000007</v>
      </c>
      <c r="F98" s="39" t="s">
        <v>123</v>
      </c>
      <c r="G98" s="29" t="s">
        <v>124</v>
      </c>
      <c r="H98" s="40"/>
      <c r="J98" s="51"/>
      <c r="L98" s="22"/>
    </row>
    <row r="99" spans="1:12" ht="9.9499999999999993" customHeight="1" x14ac:dyDescent="0.2">
      <c r="A99" s="20">
        <v>91.91</v>
      </c>
      <c r="B99" s="17">
        <f t="shared" si="8"/>
        <v>0.59366847826086955</v>
      </c>
      <c r="C99" s="17">
        <f t="shared" si="9"/>
        <v>0.59745265151515148</v>
      </c>
      <c r="D99" s="17">
        <f t="shared" si="10"/>
        <v>0.60159722222222223</v>
      </c>
      <c r="E99" s="20">
        <f t="shared" si="11"/>
        <v>72.450000000000017</v>
      </c>
      <c r="F99" s="39" t="s">
        <v>125</v>
      </c>
      <c r="G99" s="29" t="s">
        <v>126</v>
      </c>
      <c r="H99" s="40"/>
      <c r="J99" s="51"/>
      <c r="L99" s="22"/>
    </row>
    <row r="100" spans="1:12" ht="9.9499999999999993" customHeight="1" x14ac:dyDescent="0.2">
      <c r="A100" s="20">
        <v>98.72</v>
      </c>
      <c r="B100" s="17">
        <f t="shared" si="8"/>
        <v>0.59983695652173907</v>
      </c>
      <c r="C100" s="17">
        <f t="shared" si="9"/>
        <v>0.60390151515151513</v>
      </c>
      <c r="D100" s="17">
        <f t="shared" si="10"/>
        <v>0.60835317460317451</v>
      </c>
      <c r="E100" s="20">
        <f t="shared" si="11"/>
        <v>65.640000000000015</v>
      </c>
      <c r="F100" s="49" t="s">
        <v>46</v>
      </c>
      <c r="G100" s="25" t="s">
        <v>126</v>
      </c>
      <c r="H100" s="40" t="s">
        <v>57</v>
      </c>
      <c r="J100" s="51"/>
      <c r="L100" s="22"/>
    </row>
    <row r="101" spans="1:12" ht="9.9499999999999993" customHeight="1" x14ac:dyDescent="0.2">
      <c r="A101" s="20">
        <v>98.9</v>
      </c>
      <c r="B101" s="17">
        <f t="shared" si="8"/>
        <v>0.6</v>
      </c>
      <c r="C101" s="17">
        <f t="shared" si="9"/>
        <v>0.60407196969696964</v>
      </c>
      <c r="D101" s="17">
        <f t="shared" si="10"/>
        <v>0.60853174603174598</v>
      </c>
      <c r="E101" s="20">
        <f t="shared" si="11"/>
        <v>65.460000000000008</v>
      </c>
      <c r="F101" s="50" t="s">
        <v>11</v>
      </c>
      <c r="G101" s="25" t="s">
        <v>127</v>
      </c>
      <c r="H101" s="40"/>
      <c r="J101" s="51"/>
      <c r="L101" s="22"/>
    </row>
    <row r="102" spans="1:12" ht="9.9499999999999993" customHeight="1" x14ac:dyDescent="0.2">
      <c r="A102" s="20">
        <v>100.26</v>
      </c>
      <c r="B102" s="17">
        <f t="shared" si="8"/>
        <v>0.60123188405797101</v>
      </c>
      <c r="C102" s="17">
        <f t="shared" si="9"/>
        <v>0.60535984848484847</v>
      </c>
      <c r="D102" s="17">
        <f t="shared" si="10"/>
        <v>0.6098809523809523</v>
      </c>
      <c r="E102" s="20">
        <f t="shared" si="11"/>
        <v>64.100000000000009</v>
      </c>
      <c r="F102" s="50" t="s">
        <v>128</v>
      </c>
      <c r="G102" s="25" t="s">
        <v>45</v>
      </c>
      <c r="H102" s="47"/>
      <c r="J102" s="51"/>
      <c r="L102" s="22"/>
    </row>
    <row r="103" spans="1:12" ht="9.9499999999999993" customHeight="1" x14ac:dyDescent="0.2">
      <c r="A103" s="89">
        <v>101.36</v>
      </c>
      <c r="B103" s="17">
        <f t="shared" si="8"/>
        <v>0.60222826086956516</v>
      </c>
      <c r="C103" s="17">
        <f t="shared" si="9"/>
        <v>0.60640151515151508</v>
      </c>
      <c r="D103" s="17">
        <f t="shared" si="10"/>
        <v>0.61097222222222214</v>
      </c>
      <c r="E103" s="20">
        <f t="shared" si="11"/>
        <v>63.000000000000014</v>
      </c>
      <c r="F103" s="50" t="s">
        <v>15</v>
      </c>
      <c r="G103" s="25" t="s">
        <v>49</v>
      </c>
      <c r="H103" s="48" t="s">
        <v>50</v>
      </c>
      <c r="J103" s="51"/>
      <c r="L103" s="22"/>
    </row>
    <row r="104" spans="1:12" ht="9.9499999999999993" customHeight="1" x14ac:dyDescent="0.2">
      <c r="A104" s="89">
        <v>105.16</v>
      </c>
      <c r="B104" s="17">
        <f t="shared" si="8"/>
        <v>0.60567028985507243</v>
      </c>
      <c r="C104" s="17">
        <f t="shared" si="9"/>
        <v>0.61</v>
      </c>
      <c r="D104" s="17">
        <f t="shared" si="10"/>
        <v>0.61474206349206351</v>
      </c>
      <c r="E104" s="20">
        <f t="shared" si="11"/>
        <v>59.200000000000017</v>
      </c>
      <c r="F104" s="50" t="s">
        <v>129</v>
      </c>
      <c r="G104" s="25" t="s">
        <v>52</v>
      </c>
      <c r="H104" s="47"/>
      <c r="I104" s="24"/>
      <c r="J104" s="51"/>
      <c r="L104" s="22"/>
    </row>
    <row r="105" spans="1:12" ht="9.9499999999999993" customHeight="1" x14ac:dyDescent="0.2">
      <c r="A105" s="89">
        <v>109.4</v>
      </c>
      <c r="B105" s="17">
        <f t="shared" si="8"/>
        <v>0.60951086956521738</v>
      </c>
      <c r="C105" s="17">
        <f t="shared" si="9"/>
        <v>0.61401515151515151</v>
      </c>
      <c r="D105" s="17">
        <f t="shared" si="10"/>
        <v>0.61894841269841261</v>
      </c>
      <c r="E105" s="20">
        <f t="shared" si="11"/>
        <v>54.960000000000008</v>
      </c>
      <c r="F105" s="42" t="s">
        <v>53</v>
      </c>
      <c r="G105" s="29" t="s">
        <v>52</v>
      </c>
      <c r="H105" s="40"/>
      <c r="J105" s="51"/>
      <c r="L105" s="22"/>
    </row>
    <row r="106" spans="1:12" ht="9.9499999999999993" customHeight="1" x14ac:dyDescent="0.2">
      <c r="A106" s="89">
        <v>109.45</v>
      </c>
      <c r="B106" s="17">
        <f t="shared" si="8"/>
        <v>0.60955615942028984</v>
      </c>
      <c r="C106" s="17">
        <f t="shared" si="9"/>
        <v>0.61406249999999996</v>
      </c>
      <c r="D106" s="17">
        <f t="shared" si="10"/>
        <v>0.61899801587301584</v>
      </c>
      <c r="E106" s="20">
        <f t="shared" si="11"/>
        <v>54.910000000000011</v>
      </c>
      <c r="F106" s="39" t="s">
        <v>54</v>
      </c>
      <c r="G106" s="29" t="s">
        <v>52</v>
      </c>
      <c r="H106" s="40"/>
      <c r="J106" s="51"/>
      <c r="L106" s="22"/>
    </row>
    <row r="107" spans="1:12" ht="9.9499999999999993" customHeight="1" x14ac:dyDescent="0.2">
      <c r="A107" s="89">
        <v>109.82</v>
      </c>
      <c r="B107" s="17">
        <f t="shared" si="8"/>
        <v>0.60989130434782601</v>
      </c>
      <c r="C107" s="17">
        <f t="shared" si="9"/>
        <v>0.61441287878787876</v>
      </c>
      <c r="D107" s="17">
        <f t="shared" si="10"/>
        <v>0.61936507936507934</v>
      </c>
      <c r="E107" s="20">
        <f t="shared" si="11"/>
        <v>54.54000000000002</v>
      </c>
      <c r="F107" s="39" t="s">
        <v>55</v>
      </c>
      <c r="G107" s="29" t="s">
        <v>52</v>
      </c>
      <c r="H107" s="40"/>
      <c r="J107" s="51"/>
      <c r="L107" s="22"/>
    </row>
    <row r="108" spans="1:12" ht="9.9499999999999993" customHeight="1" x14ac:dyDescent="0.2">
      <c r="A108" s="89">
        <v>111.83</v>
      </c>
      <c r="B108" s="17">
        <f t="shared" si="8"/>
        <v>0.61171195652173904</v>
      </c>
      <c r="C108" s="17">
        <f t="shared" si="9"/>
        <v>0.61631628787878778</v>
      </c>
      <c r="D108" s="17">
        <f t="shared" si="10"/>
        <v>0.62135912698412699</v>
      </c>
      <c r="E108" s="20">
        <f t="shared" si="11"/>
        <v>52.530000000000015</v>
      </c>
      <c r="F108" s="39" t="s">
        <v>54</v>
      </c>
      <c r="G108" s="29" t="s">
        <v>52</v>
      </c>
      <c r="H108" s="43"/>
      <c r="J108" s="51"/>
      <c r="L108" s="22"/>
    </row>
    <row r="109" spans="1:12" ht="9.9499999999999993" customHeight="1" x14ac:dyDescent="0.2">
      <c r="A109" s="89">
        <v>112.5</v>
      </c>
      <c r="B109" s="17">
        <f t="shared" si="8"/>
        <v>0.61231884057971009</v>
      </c>
      <c r="C109" s="17">
        <f t="shared" si="9"/>
        <v>0.61695075757575757</v>
      </c>
      <c r="D109" s="17">
        <f t="shared" si="10"/>
        <v>0.62202380952380953</v>
      </c>
      <c r="E109" s="20">
        <f t="shared" si="11"/>
        <v>51.860000000000014</v>
      </c>
      <c r="F109" s="39" t="s">
        <v>130</v>
      </c>
      <c r="G109" s="29" t="s">
        <v>52</v>
      </c>
      <c r="H109" s="43"/>
      <c r="J109" s="51"/>
      <c r="L109" s="22"/>
    </row>
    <row r="110" spans="1:12" ht="9.9499999999999993" customHeight="1" x14ac:dyDescent="0.2">
      <c r="A110" s="89">
        <v>113.8</v>
      </c>
      <c r="B110" s="17">
        <f t="shared" si="8"/>
        <v>0.61349637681159419</v>
      </c>
      <c r="C110" s="17">
        <f t="shared" si="9"/>
        <v>0.61818181818181817</v>
      </c>
      <c r="D110" s="17">
        <f t="shared" si="10"/>
        <v>0.62331349206349207</v>
      </c>
      <c r="E110" s="20">
        <f t="shared" si="11"/>
        <v>50.560000000000016</v>
      </c>
      <c r="F110" s="50" t="s">
        <v>54</v>
      </c>
      <c r="G110" s="29" t="s">
        <v>52</v>
      </c>
      <c r="H110" s="40"/>
      <c r="J110" s="51"/>
      <c r="L110" s="22"/>
    </row>
    <row r="111" spans="1:12" ht="9.9499999999999993" customHeight="1" x14ac:dyDescent="0.2">
      <c r="A111" s="89">
        <v>114.59</v>
      </c>
      <c r="B111" s="17">
        <f t="shared" si="8"/>
        <v>0.6142119565217391</v>
      </c>
      <c r="C111" s="17">
        <f t="shared" si="9"/>
        <v>0.61892992424242421</v>
      </c>
      <c r="D111" s="17">
        <f t="shared" si="10"/>
        <v>0.62409722222222219</v>
      </c>
      <c r="E111" s="20">
        <f t="shared" si="11"/>
        <v>49.77000000000001</v>
      </c>
      <c r="F111" s="39" t="s">
        <v>131</v>
      </c>
      <c r="G111" s="29" t="s">
        <v>85</v>
      </c>
      <c r="H111" s="40"/>
      <c r="J111" s="51"/>
      <c r="L111" s="22"/>
    </row>
    <row r="112" spans="1:12" ht="9.9499999999999993" customHeight="1" x14ac:dyDescent="0.2">
      <c r="A112" s="89">
        <v>116.07</v>
      </c>
      <c r="B112" s="17">
        <f t="shared" si="8"/>
        <v>0.615552536231884</v>
      </c>
      <c r="C112" s="17">
        <f t="shared" si="9"/>
        <v>0.62033143939393931</v>
      </c>
      <c r="D112" s="17">
        <f t="shared" si="10"/>
        <v>0.62556547619047609</v>
      </c>
      <c r="E112" s="20">
        <f t="shared" si="11"/>
        <v>48.29000000000002</v>
      </c>
      <c r="F112" s="42" t="s">
        <v>132</v>
      </c>
      <c r="G112" s="29" t="s">
        <v>86</v>
      </c>
      <c r="H112" s="40"/>
      <c r="J112" s="51"/>
      <c r="L112" s="22"/>
    </row>
    <row r="113" spans="1:12" ht="9.9499999999999993" customHeight="1" x14ac:dyDescent="0.2">
      <c r="A113" s="89">
        <v>116.23</v>
      </c>
      <c r="B113" s="17">
        <f t="shared" si="8"/>
        <v>0.61569746376811585</v>
      </c>
      <c r="C113" s="17">
        <f t="shared" si="9"/>
        <v>0.62048295454545455</v>
      </c>
      <c r="D113" s="17">
        <f t="shared" si="10"/>
        <v>0.62572420634920634</v>
      </c>
      <c r="E113" s="20">
        <f t="shared" si="11"/>
        <v>48.13000000000001</v>
      </c>
      <c r="F113" s="39" t="s">
        <v>87</v>
      </c>
      <c r="G113" s="29" t="s">
        <v>88</v>
      </c>
      <c r="H113" s="40" t="s">
        <v>50</v>
      </c>
      <c r="J113" s="51"/>
      <c r="L113" s="22"/>
    </row>
    <row r="114" spans="1:12" ht="9.9499999999999993" customHeight="1" x14ac:dyDescent="0.2">
      <c r="A114" s="89">
        <v>117.26</v>
      </c>
      <c r="B114" s="17">
        <f t="shared" si="8"/>
        <v>0.61663043478260871</v>
      </c>
      <c r="C114" s="17">
        <f t="shared" si="9"/>
        <v>0.62145833333333333</v>
      </c>
      <c r="D114" s="17">
        <f t="shared" si="10"/>
        <v>0.62674603174603172</v>
      </c>
      <c r="E114" s="88">
        <f t="shared" si="11"/>
        <v>47.100000000000009</v>
      </c>
      <c r="F114" s="82" t="s">
        <v>90</v>
      </c>
      <c r="G114" s="83" t="s">
        <v>91</v>
      </c>
      <c r="H114" s="82" t="s">
        <v>36</v>
      </c>
    </row>
    <row r="115" spans="1:12" ht="9.9499999999999993" customHeight="1" x14ac:dyDescent="0.2">
      <c r="A115" s="89">
        <v>117.62</v>
      </c>
      <c r="B115" s="17">
        <f t="shared" si="8"/>
        <v>0.6169565217391304</v>
      </c>
      <c r="C115" s="17">
        <f t="shared" si="9"/>
        <v>0.62179924242424245</v>
      </c>
      <c r="D115" s="17">
        <f t="shared" si="10"/>
        <v>0.62710317460317455</v>
      </c>
      <c r="E115" s="88">
        <f t="shared" si="11"/>
        <v>46.740000000000009</v>
      </c>
      <c r="F115" s="82" t="s">
        <v>92</v>
      </c>
      <c r="G115" s="83" t="s">
        <v>91</v>
      </c>
      <c r="H115" s="82" t="s">
        <v>36</v>
      </c>
    </row>
    <row r="116" spans="1:12" ht="9.9499999999999993" customHeight="1" x14ac:dyDescent="0.2">
      <c r="A116" s="89">
        <v>124.79</v>
      </c>
      <c r="B116" s="17">
        <f t="shared" si="8"/>
        <v>0.62345108695652174</v>
      </c>
      <c r="C116" s="17">
        <f t="shared" si="9"/>
        <v>0.62858901515151511</v>
      </c>
      <c r="D116" s="17">
        <f t="shared" si="10"/>
        <v>0.63421626984126978</v>
      </c>
      <c r="E116" s="88">
        <f t="shared" si="11"/>
        <v>39.570000000000007</v>
      </c>
      <c r="F116" s="86" t="s">
        <v>133</v>
      </c>
      <c r="G116" s="83" t="s">
        <v>91</v>
      </c>
      <c r="H116" s="82" t="s">
        <v>36</v>
      </c>
    </row>
    <row r="117" spans="1:12" ht="9.9499999999999993" customHeight="1" x14ac:dyDescent="0.2">
      <c r="A117" s="89">
        <v>125.3</v>
      </c>
      <c r="B117" s="17">
        <f t="shared" si="8"/>
        <v>0.62391304347826082</v>
      </c>
      <c r="C117" s="17">
        <f t="shared" si="9"/>
        <v>0.62907196969696966</v>
      </c>
      <c r="D117" s="17">
        <f t="shared" si="10"/>
        <v>0.63472222222222219</v>
      </c>
      <c r="E117" s="88">
        <f t="shared" si="11"/>
        <v>39.060000000000016</v>
      </c>
      <c r="F117" s="82" t="s">
        <v>134</v>
      </c>
      <c r="G117" s="83" t="s">
        <v>91</v>
      </c>
      <c r="H117" s="82" t="s">
        <v>36</v>
      </c>
    </row>
    <row r="118" spans="1:12" ht="9.9499999999999993" customHeight="1" x14ac:dyDescent="0.2">
      <c r="A118" s="89">
        <v>127.61</v>
      </c>
      <c r="B118" s="17">
        <f t="shared" si="8"/>
        <v>0.62600543478260862</v>
      </c>
      <c r="C118" s="17">
        <f t="shared" si="9"/>
        <v>0.63125946969696967</v>
      </c>
      <c r="D118" s="17">
        <f t="shared" si="10"/>
        <v>0.63701388888888888</v>
      </c>
      <c r="E118" s="88">
        <f t="shared" si="11"/>
        <v>36.750000000000014</v>
      </c>
      <c r="F118" s="82" t="s">
        <v>135</v>
      </c>
      <c r="G118" s="83" t="s">
        <v>95</v>
      </c>
      <c r="H118" s="82" t="s">
        <v>136</v>
      </c>
    </row>
    <row r="119" spans="1:12" ht="9.9499999999999993" customHeight="1" x14ac:dyDescent="0.2">
      <c r="A119" s="89">
        <v>132.26</v>
      </c>
      <c r="B119" s="17">
        <f t="shared" si="8"/>
        <v>0.63021739130434784</v>
      </c>
      <c r="C119" s="17">
        <f t="shared" si="9"/>
        <v>0.63566287878787875</v>
      </c>
      <c r="D119" s="17">
        <f t="shared" si="10"/>
        <v>0.64162698412698405</v>
      </c>
      <c r="E119" s="88">
        <f t="shared" si="11"/>
        <v>32.100000000000023</v>
      </c>
      <c r="F119" s="82" t="s">
        <v>10</v>
      </c>
      <c r="G119" s="83" t="s">
        <v>137</v>
      </c>
      <c r="H119" s="82" t="s">
        <v>57</v>
      </c>
    </row>
    <row r="120" spans="1:12" ht="9.9499999999999993" customHeight="1" x14ac:dyDescent="0.2">
      <c r="A120" s="89">
        <v>135.27000000000001</v>
      </c>
      <c r="B120" s="17">
        <f t="shared" si="8"/>
        <v>0.63294384057971009</v>
      </c>
      <c r="C120" s="17">
        <f t="shared" si="9"/>
        <v>0.6385132575757575</v>
      </c>
      <c r="D120" s="17">
        <f t="shared" si="10"/>
        <v>0.64461309523809518</v>
      </c>
      <c r="E120" s="88">
        <f t="shared" si="11"/>
        <v>29.090000000000003</v>
      </c>
      <c r="F120" s="82" t="s">
        <v>65</v>
      </c>
      <c r="G120" s="83" t="s">
        <v>138</v>
      </c>
      <c r="H120" s="82" t="s">
        <v>57</v>
      </c>
    </row>
    <row r="121" spans="1:12" ht="9.9499999999999993" customHeight="1" x14ac:dyDescent="0.2">
      <c r="A121" s="89">
        <v>138.13999999999999</v>
      </c>
      <c r="B121" s="17">
        <f t="shared" si="8"/>
        <v>0.63554347826086954</v>
      </c>
      <c r="C121" s="17">
        <f t="shared" si="9"/>
        <v>0.6412310606060605</v>
      </c>
      <c r="D121" s="17">
        <f t="shared" si="10"/>
        <v>0.6474603174603174</v>
      </c>
      <c r="E121" s="88">
        <f t="shared" si="11"/>
        <v>26.220000000000027</v>
      </c>
      <c r="F121" s="82" t="s">
        <v>10</v>
      </c>
      <c r="G121" s="83" t="s">
        <v>76</v>
      </c>
      <c r="H121" s="82" t="s">
        <v>57</v>
      </c>
      <c r="J121" s="51"/>
      <c r="L121" s="52"/>
    </row>
    <row r="122" spans="1:12" ht="9.9499999999999993" customHeight="1" x14ac:dyDescent="0.2">
      <c r="A122" s="89">
        <v>139.38999999999999</v>
      </c>
      <c r="B122" s="17">
        <f t="shared" si="8"/>
        <v>0.63667572463768107</v>
      </c>
      <c r="C122" s="17">
        <f t="shared" si="9"/>
        <v>0.64241477272727265</v>
      </c>
      <c r="D122" s="17">
        <f t="shared" si="10"/>
        <v>0.64870039682539682</v>
      </c>
      <c r="E122" s="88">
        <f t="shared" si="11"/>
        <v>24.970000000000027</v>
      </c>
      <c r="F122" s="87" t="s">
        <v>15</v>
      </c>
      <c r="G122" s="83" t="s">
        <v>139</v>
      </c>
      <c r="H122" s="82"/>
      <c r="J122" s="51"/>
      <c r="L122" s="52"/>
    </row>
    <row r="123" spans="1:12" ht="9.9499999999999993" customHeight="1" x14ac:dyDescent="0.2">
      <c r="A123" s="89">
        <v>152.03</v>
      </c>
      <c r="B123" s="17">
        <f t="shared" si="8"/>
        <v>0.64812499999999995</v>
      </c>
      <c r="C123" s="17">
        <f t="shared" si="9"/>
        <v>0.65438446969696962</v>
      </c>
      <c r="D123" s="17">
        <f t="shared" si="10"/>
        <v>0.66124007936507934</v>
      </c>
      <c r="E123" s="88">
        <f t="shared" si="11"/>
        <v>12.330000000000013</v>
      </c>
      <c r="F123" s="82" t="s">
        <v>13</v>
      </c>
      <c r="G123" s="83" t="s">
        <v>140</v>
      </c>
      <c r="H123" s="82" t="s">
        <v>57</v>
      </c>
      <c r="J123" s="51"/>
      <c r="L123" s="52"/>
    </row>
    <row r="124" spans="1:12" ht="9.9499999999999993" customHeight="1" x14ac:dyDescent="0.2">
      <c r="A124" s="89">
        <v>154.6</v>
      </c>
      <c r="B124" s="17">
        <f t="shared" si="8"/>
        <v>0.65045289855072463</v>
      </c>
      <c r="C124" s="17">
        <f t="shared" si="9"/>
        <v>0.65681818181818175</v>
      </c>
      <c r="D124" s="17">
        <f t="shared" si="10"/>
        <v>0.66378968253968251</v>
      </c>
      <c r="E124" s="88">
        <f t="shared" si="11"/>
        <v>9.7600000000000193</v>
      </c>
      <c r="F124" s="86" t="s">
        <v>141</v>
      </c>
      <c r="G124" s="83" t="s">
        <v>142</v>
      </c>
      <c r="H124" s="82"/>
      <c r="J124" s="51"/>
      <c r="L124" s="52"/>
    </row>
    <row r="125" spans="1:12" ht="9.9499999999999993" customHeight="1" x14ac:dyDescent="0.2">
      <c r="A125" s="89">
        <v>154.66999999999999</v>
      </c>
      <c r="B125" s="17">
        <f t="shared" si="8"/>
        <v>0.65051630434782604</v>
      </c>
      <c r="C125" s="17">
        <f t="shared" si="9"/>
        <v>0.65688446969696968</v>
      </c>
      <c r="D125" s="17">
        <f t="shared" si="10"/>
        <v>0.66385912698412697</v>
      </c>
      <c r="E125" s="88">
        <f t="shared" si="11"/>
        <v>9.6900000000000261</v>
      </c>
      <c r="F125" s="82" t="s">
        <v>10</v>
      </c>
      <c r="G125" s="83" t="s">
        <v>142</v>
      </c>
      <c r="H125" s="82" t="s">
        <v>57</v>
      </c>
      <c r="J125" s="51"/>
      <c r="L125" s="52"/>
    </row>
    <row r="126" spans="1:12" ht="9.9499999999999993" customHeight="1" x14ac:dyDescent="0.2">
      <c r="A126" s="89">
        <v>156.6</v>
      </c>
      <c r="B126" s="17">
        <f t="shared" si="8"/>
        <v>0.65226449275362319</v>
      </c>
      <c r="C126" s="17">
        <f t="shared" si="9"/>
        <v>0.65871212121212119</v>
      </c>
      <c r="D126" s="17">
        <f t="shared" si="10"/>
        <v>0.66577380952380949</v>
      </c>
      <c r="E126" s="88">
        <f t="shared" si="11"/>
        <v>7.7600000000000193</v>
      </c>
      <c r="F126" s="86" t="s">
        <v>143</v>
      </c>
      <c r="G126" s="83" t="s">
        <v>142</v>
      </c>
      <c r="H126" s="82" t="s">
        <v>36</v>
      </c>
      <c r="J126" s="51"/>
      <c r="L126" s="52"/>
    </row>
    <row r="127" spans="1:12" ht="9.9499999999999993" customHeight="1" x14ac:dyDescent="0.2">
      <c r="A127" s="89">
        <v>159.4</v>
      </c>
      <c r="B127" s="17">
        <f t="shared" si="8"/>
        <v>0.65480072463768113</v>
      </c>
      <c r="C127" s="17">
        <f t="shared" si="9"/>
        <v>0.66136363636363638</v>
      </c>
      <c r="D127" s="17">
        <f t="shared" si="10"/>
        <v>0.66855158730158726</v>
      </c>
      <c r="E127" s="88">
        <f t="shared" si="11"/>
        <v>4.960000000000008</v>
      </c>
      <c r="F127" s="86" t="s">
        <v>144</v>
      </c>
      <c r="G127" s="83" t="s">
        <v>142</v>
      </c>
      <c r="H127" s="82"/>
      <c r="J127" s="51"/>
      <c r="L127" s="52"/>
    </row>
    <row r="128" spans="1:12" ht="9.9499999999999993" customHeight="1" x14ac:dyDescent="0.2">
      <c r="A128" s="89">
        <v>159.81</v>
      </c>
      <c r="B128" s="17">
        <f t="shared" si="8"/>
        <v>0.65517210144927529</v>
      </c>
      <c r="C128" s="17">
        <f t="shared" si="9"/>
        <v>0.66175189393939393</v>
      </c>
      <c r="D128" s="17">
        <f t="shared" si="10"/>
        <v>0.66895833333333332</v>
      </c>
      <c r="E128" s="88">
        <f t="shared" si="11"/>
        <v>4.5500000000000114</v>
      </c>
      <c r="F128" s="82" t="s">
        <v>145</v>
      </c>
      <c r="G128" s="83" t="s">
        <v>146</v>
      </c>
      <c r="H128" s="82"/>
      <c r="J128" s="51"/>
      <c r="L128" s="52"/>
    </row>
    <row r="129" spans="1:12" ht="9.9499999999999993" customHeight="1" x14ac:dyDescent="0.2">
      <c r="A129" s="89">
        <v>163.69999999999999</v>
      </c>
      <c r="B129" s="17">
        <f t="shared" si="8"/>
        <v>0.65869565217391302</v>
      </c>
      <c r="C129" s="17">
        <f t="shared" si="9"/>
        <v>0.66543560606060603</v>
      </c>
      <c r="D129" s="17">
        <f t="shared" si="10"/>
        <v>0.67281746031746026</v>
      </c>
      <c r="E129" s="88">
        <f t="shared" si="11"/>
        <v>0.66000000000002501</v>
      </c>
      <c r="F129" s="40" t="s">
        <v>12</v>
      </c>
      <c r="G129" s="83" t="s">
        <v>147</v>
      </c>
      <c r="H129" s="82"/>
      <c r="J129" s="51"/>
      <c r="L129" s="52"/>
    </row>
    <row r="130" spans="1:12" ht="9.9499999999999993" customHeight="1" x14ac:dyDescent="0.2">
      <c r="A130" s="99">
        <v>164.36</v>
      </c>
      <c r="B130" s="18">
        <f t="shared" si="8"/>
        <v>0.65929347826086948</v>
      </c>
      <c r="C130" s="18">
        <f t="shared" si="9"/>
        <v>0.66606060606060602</v>
      </c>
      <c r="D130" s="18">
        <f t="shared" si="10"/>
        <v>0.67347222222222225</v>
      </c>
      <c r="E130" s="21">
        <f t="shared" si="11"/>
        <v>0</v>
      </c>
      <c r="F130" s="85" t="s">
        <v>149</v>
      </c>
      <c r="G130" s="84"/>
      <c r="H130" s="100" t="s">
        <v>154</v>
      </c>
      <c r="J130" s="51"/>
      <c r="L130" s="52"/>
    </row>
    <row r="131" spans="1:12" ht="9.9499999999999993" customHeight="1" x14ac:dyDescent="0.2">
      <c r="A131" s="101"/>
      <c r="B131" s="102"/>
      <c r="C131" s="102"/>
      <c r="D131" s="102"/>
      <c r="E131" s="101"/>
      <c r="F131" s="74"/>
      <c r="G131" s="103"/>
      <c r="H131" s="104" t="s">
        <v>155</v>
      </c>
      <c r="J131" s="51"/>
      <c r="L131" s="52"/>
    </row>
    <row r="132" spans="1:12" ht="9.9499999999999993" customHeight="1" x14ac:dyDescent="0.2">
      <c r="A132" s="51"/>
      <c r="B132" s="60"/>
      <c r="C132" s="60"/>
      <c r="D132" s="60"/>
      <c r="E132" s="51"/>
      <c r="F132" s="61"/>
      <c r="G132" s="62"/>
      <c r="H132" s="61"/>
      <c r="J132" s="51"/>
      <c r="L132" s="52"/>
    </row>
    <row r="133" spans="1:12" ht="9.9499999999999993" customHeight="1" x14ac:dyDescent="0.2">
      <c r="A133" s="51"/>
      <c r="B133" s="60"/>
      <c r="C133" s="60"/>
      <c r="D133" s="60"/>
      <c r="E133" s="51"/>
      <c r="F133" s="63"/>
      <c r="G133" s="62"/>
      <c r="H133" s="61"/>
      <c r="J133" s="51"/>
      <c r="L133" s="52"/>
    </row>
    <row r="134" spans="1:12" ht="9.9499999999999993" customHeight="1" x14ac:dyDescent="0.2">
      <c r="A134" s="53"/>
      <c r="B134" s="64"/>
      <c r="C134" s="64"/>
      <c r="D134" s="64"/>
      <c r="E134" s="53"/>
      <c r="F134" s="63"/>
      <c r="G134" s="62"/>
      <c r="H134" s="63"/>
      <c r="J134" s="53"/>
      <c r="L134" s="52"/>
    </row>
  </sheetData>
  <mergeCells count="4">
    <mergeCell ref="A1:B4"/>
    <mergeCell ref="C3:F3"/>
    <mergeCell ref="C4:F4"/>
    <mergeCell ref="C2:H2"/>
  </mergeCells>
  <pageMargins left="0.19685039370078741" right="0.19685039370078741" top="0.35433070866141736" bottom="0.15748031496062992" header="0.31496062992125984" footer="0.31496062992125984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depart</vt:lpstr>
      <vt:lpstr>kmreel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EtoileDeBesseges</dc:creator>
  <cp:lastModifiedBy>ETOILE BESSEGES</cp:lastModifiedBy>
  <cp:lastPrinted>2026-10-05T08:39:07Z</cp:lastPrinted>
  <dcterms:created xsi:type="dcterms:W3CDTF">2026-09-15T07:32:50Z</dcterms:created>
  <dcterms:modified xsi:type="dcterms:W3CDTF">2026-10-05T08:47:41Z</dcterms:modified>
</cp:coreProperties>
</file>